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p40-etu\ETUDES\CEROM\Bilan Macro\Notes finales\"/>
    </mc:Choice>
  </mc:AlternateContent>
  <bookViews>
    <workbookView xWindow="0" yWindow="0" windowWidth="28800" windowHeight="11400" activeTab="4"/>
  </bookViews>
  <sheets>
    <sheet name="Figure 1" sheetId="6" r:id="rId1"/>
    <sheet name="Figure 2" sheetId="2" r:id="rId2"/>
    <sheet name="Figure 3" sheetId="3" r:id="rId3"/>
    <sheet name="Figure 4" sheetId="4" r:id="rId4"/>
    <sheet name="Figure 5" sheetId="5" r:id="rId5"/>
  </sheets>
  <calcPr calcId="162913"/>
</workbook>
</file>

<file path=xl/calcChain.xml><?xml version="1.0" encoding="utf-8"?>
<calcChain xmlns="http://schemas.openxmlformats.org/spreadsheetml/2006/main">
  <c r="O13" i="6" l="1"/>
  <c r="P13" i="6" s="1"/>
  <c r="Q13" i="6" s="1"/>
  <c r="L13" i="6"/>
  <c r="M13" i="6" s="1"/>
  <c r="K13" i="6"/>
  <c r="E13" i="6"/>
  <c r="F13" i="6" s="1"/>
  <c r="G13" i="6" s="1"/>
  <c r="H13" i="6" s="1"/>
  <c r="I13" i="6" s="1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L12" i="6" s="1"/>
  <c r="R8" i="6"/>
  <c r="Q8" i="6"/>
  <c r="P8" i="6"/>
  <c r="O8" i="6"/>
  <c r="N8" i="6"/>
  <c r="M8" i="6"/>
  <c r="L8" i="6"/>
  <c r="K8" i="6"/>
  <c r="J8" i="6"/>
  <c r="K9" i="6" s="1"/>
  <c r="I8" i="6"/>
  <c r="H8" i="6"/>
  <c r="Q9" i="6" s="1"/>
  <c r="G8" i="6"/>
  <c r="F8" i="6"/>
  <c r="E8" i="6"/>
  <c r="D8" i="6"/>
  <c r="R9" i="6" s="1"/>
  <c r="E12" i="6" l="1"/>
  <c r="E9" i="6"/>
  <c r="G12" i="6"/>
  <c r="O12" i="6"/>
  <c r="F9" i="6"/>
  <c r="N9" i="6"/>
  <c r="H12" i="6"/>
  <c r="P12" i="6"/>
  <c r="M12" i="6"/>
  <c r="D9" i="6"/>
  <c r="F12" i="6"/>
  <c r="M9" i="6"/>
  <c r="G9" i="6"/>
  <c r="I12" i="6"/>
  <c r="Q12" i="6"/>
  <c r="L9" i="6"/>
  <c r="N12" i="6"/>
  <c r="O9" i="6"/>
  <c r="H9" i="6"/>
  <c r="P9" i="6"/>
  <c r="J12" i="6"/>
  <c r="R12" i="6"/>
  <c r="I9" i="6"/>
  <c r="K12" i="6"/>
  <c r="J9" i="6"/>
  <c r="D12" i="6"/>
</calcChain>
</file>

<file path=xl/sharedStrings.xml><?xml version="1.0" encoding="utf-8"?>
<sst xmlns="http://schemas.openxmlformats.org/spreadsheetml/2006/main" count="49" uniqueCount="44">
  <si>
    <t>Figure 1 : Une convergence qui ralentit</t>
  </si>
  <si>
    <t>Evolution du produit intérieur brut et du rapport entre les PIB/habitant France et Mayotte entre 2005 et 2019</t>
  </si>
  <si>
    <t>PIB valeur France (en milliards d'€)</t>
  </si>
  <si>
    <t>Evolution PIB France</t>
  </si>
  <si>
    <t>Evolution moyenne France 2005-2019</t>
  </si>
  <si>
    <t>PIB valeur Mayotte (en millions d'€)</t>
  </si>
  <si>
    <t>Evolution  PIB Mayotte</t>
  </si>
  <si>
    <t>Evolution moyenne Mayotte 2005-2019</t>
  </si>
  <si>
    <t>Ratio France/Mayotte (échelle de droite)</t>
  </si>
  <si>
    <t>Sources : Insee, comptes économiques nationaux et régionaux (base 2014)</t>
  </si>
  <si>
    <t>Figure 2 : Un territoire pauvre parmi les riches, riche parmi les pauvres</t>
  </si>
  <si>
    <t>Niveau du PIB par habitant en 2019 selon le territoire (en standard de pouvoir d’achat)</t>
  </si>
  <si>
    <t xml:space="preserve">PIB par habitant en 2019 </t>
  </si>
  <si>
    <t>France</t>
  </si>
  <si>
    <t>Antilles</t>
  </si>
  <si>
    <t>La Réunion</t>
  </si>
  <si>
    <t>Guyane</t>
  </si>
  <si>
    <t>Mayotte</t>
  </si>
  <si>
    <t>Comores</t>
  </si>
  <si>
    <t>Madagascar</t>
  </si>
  <si>
    <t>Note : niveau en parité de pouvoir d’achat</t>
  </si>
  <si>
    <t>Sources : Insee, comptes économiques nationaux et régionaux (base 2014) ; Banque mondiale</t>
  </si>
  <si>
    <t>Figure 3 : Une composition du revenu des ménages loin des standards nationaux</t>
  </si>
  <si>
    <t>Décomposition du revenu disponible brut des ménages en 2011 et 2019 (en %)</t>
  </si>
  <si>
    <t>Mayotte - 2011</t>
  </si>
  <si>
    <t>Mayotte - 2019</t>
  </si>
  <si>
    <t>France – 2019</t>
  </si>
  <si>
    <t>Salaires</t>
  </si>
  <si>
    <t>Revenus des entrepreneurs individuels</t>
  </si>
  <si>
    <t>Autres (dont revenus du patrimoine)</t>
  </si>
  <si>
    <t>Prestations sociales</t>
  </si>
  <si>
    <t>Impôts et cotisations</t>
  </si>
  <si>
    <t>RDB</t>
  </si>
  <si>
    <t>Figure 4 : Une consommation des administrations publiques par habitant à Mayotte inférieure à la moyenne nationale</t>
  </si>
  <si>
    <t>Montant par habitant et part dans le PIB de la consommation finale des administrations publiques en 2011 et 2019</t>
  </si>
  <si>
    <t>en niveau (euros)</t>
  </si>
  <si>
    <t>en part du PIB (%)</t>
  </si>
  <si>
    <t>Mayotte – 2011</t>
  </si>
  <si>
    <t>Mayotte – 2019</t>
  </si>
  <si>
    <t>Figure 5 : Les entreprises, secteur institutionnel qui investit le plus depuis 2017</t>
  </si>
  <si>
    <t>Evolution de l’investissement selon le secteur institutionnel entre 2011 et 2019 (en millions d’euros)</t>
  </si>
  <si>
    <t>Ménages</t>
  </si>
  <si>
    <t>Administrations publiques</t>
  </si>
  <si>
    <t>Entreprises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</si>
</sst>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\ * #,##0\ ;\-* #,##0\ ;\ * \-#\ ;\ @\ "/>
    <numFmt numFmtId="166" formatCode="0\ %"/>
    <numFmt numFmtId="167" formatCode="\ * #,##0.00\ ;\-* #,##0.00\ ;\ * \-#\ ;\ @\ "/>
    <numFmt numFmtId="168" formatCode="0&quot; &quot;%"/>
    <numFmt numFmtId="169" formatCode="&quot; &quot;#,##0.00&quot; &quot;;&quot;-&quot;#,##0.00&quot; &quot;;&quot; &quot;&quot;-&quot;#&quot; &quot;;&quot; &quot;@&quot; &quot;"/>
    <numFmt numFmtId="170" formatCode="0.0%"/>
  </numFmts>
  <fonts count="8" x14ac:knownFonts="1">
    <font>
      <sz val="11"/>
      <color rgb="FF000000"/>
      <name val="Calibri"/>
      <scheme val="minor"/>
    </font>
    <font>
      <i/>
      <sz val="14"/>
      <color rgb="FF000000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i/>
      <sz val="14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4">
    <xf numFmtId="0" fontId="0" fillId="0" borderId="0"/>
    <xf numFmtId="0" fontId="4" fillId="0" borderId="0"/>
    <xf numFmtId="168" fontId="4" fillId="0" borderId="0"/>
    <xf numFmtId="169" fontId="4" fillId="0" borderId="0"/>
  </cellStyleXfs>
  <cellXfs count="4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3" fillId="0" borderId="1" xfId="0" applyFont="1" applyBorder="1" applyAlignment="1"/>
    <xf numFmtId="0" fontId="3" fillId="0" borderId="3" xfId="0" applyFont="1" applyBorder="1" applyAlignment="1"/>
    <xf numFmtId="0" fontId="3" fillId="0" borderId="0" xfId="0" applyFont="1" applyAlignment="1"/>
    <xf numFmtId="49" fontId="3" fillId="0" borderId="0" xfId="0" applyNumberFormat="1" applyFont="1" applyAlignment="1">
      <alignment vertical="top"/>
    </xf>
    <xf numFmtId="0" fontId="3" fillId="0" borderId="2" xfId="0" applyFont="1" applyBorder="1" applyAlignment="1"/>
    <xf numFmtId="49" fontId="3" fillId="0" borderId="3" xfId="0" applyNumberFormat="1" applyFont="1" applyBorder="1" applyAlignment="1">
      <alignment vertical="top"/>
    </xf>
    <xf numFmtId="165" fontId="3" fillId="0" borderId="0" xfId="0" applyNumberFormat="1" applyFont="1" applyAlignment="1"/>
    <xf numFmtId="1" fontId="3" fillId="0" borderId="2" xfId="0" applyNumberFormat="1" applyFont="1" applyBorder="1" applyAlignment="1"/>
    <xf numFmtId="164" fontId="3" fillId="0" borderId="0" xfId="0" applyNumberFormat="1" applyFont="1" applyAlignment="1"/>
    <xf numFmtId="164" fontId="3" fillId="0" borderId="3" xfId="0" applyNumberFormat="1" applyFont="1" applyBorder="1" applyAlignment="1"/>
    <xf numFmtId="166" fontId="3" fillId="0" borderId="0" xfId="0" applyNumberFormat="1" applyFont="1" applyAlignment="1"/>
    <xf numFmtId="1" fontId="3" fillId="0" borderId="0" xfId="0" applyNumberFormat="1" applyFont="1" applyAlignme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167" fontId="3" fillId="0" borderId="0" xfId="0" applyNumberFormat="1" applyFont="1" applyAlignment="1"/>
    <xf numFmtId="0" fontId="5" fillId="0" borderId="0" xfId="1" applyFont="1"/>
    <xf numFmtId="0" fontId="4" fillId="0" borderId="0" xfId="1"/>
    <xf numFmtId="0" fontId="4" fillId="0" borderId="1" xfId="1" applyBorder="1"/>
    <xf numFmtId="0" fontId="6" fillId="0" borderId="2" xfId="1" applyFont="1" applyBorder="1"/>
    <xf numFmtId="0" fontId="4" fillId="0" borderId="3" xfId="1" applyFill="1" applyBorder="1"/>
    <xf numFmtId="3" fontId="4" fillId="0" borderId="0" xfId="1" applyNumberFormat="1" applyBorder="1" applyAlignment="1">
      <alignment horizontal="right"/>
    </xf>
    <xf numFmtId="0" fontId="4" fillId="0" borderId="0" xfId="1" applyBorder="1"/>
    <xf numFmtId="164" fontId="0" fillId="0" borderId="0" xfId="2" applyNumberFormat="1" applyFont="1" applyFill="1" applyBorder="1" applyAlignment="1" applyProtection="1">
      <alignment horizontal="right"/>
    </xf>
    <xf numFmtId="0" fontId="4" fillId="0" borderId="3" xfId="1" applyBorder="1"/>
    <xf numFmtId="3" fontId="4" fillId="0" borderId="0" xfId="1" applyNumberFormat="1" applyFill="1" applyBorder="1"/>
    <xf numFmtId="3" fontId="4" fillId="0" borderId="0" xfId="1" applyNumberFormat="1" applyFont="1" applyFill="1" applyBorder="1"/>
    <xf numFmtId="0" fontId="4" fillId="0" borderId="3" xfId="1" applyFont="1" applyBorder="1"/>
    <xf numFmtId="2" fontId="4" fillId="0" borderId="0" xfId="1" applyNumberFormat="1" applyBorder="1"/>
    <xf numFmtId="0" fontId="7" fillId="0" borderId="0" xfId="1" applyFont="1" applyBorder="1"/>
    <xf numFmtId="49" fontId="0" fillId="0" borderId="0" xfId="3" applyNumberFormat="1" applyFont="1" applyFill="1" applyBorder="1" applyAlignment="1" applyProtection="1">
      <alignment vertical="top"/>
    </xf>
    <xf numFmtId="0" fontId="4" fillId="2" borderId="0" xfId="1" applyFill="1"/>
    <xf numFmtId="169" fontId="0" fillId="0" borderId="0" xfId="3" applyFont="1" applyFill="1" applyBorder="1" applyAlignment="1" applyProtection="1"/>
    <xf numFmtId="168" fontId="0" fillId="0" borderId="0" xfId="2" applyFont="1" applyFill="1" applyBorder="1" applyAlignment="1" applyProtection="1">
      <alignment horizontal="right"/>
    </xf>
    <xf numFmtId="170" fontId="0" fillId="0" borderId="0" xfId="2" applyNumberFormat="1" applyFont="1" applyFill="1" applyBorder="1" applyAlignment="1" applyProtection="1">
      <alignment horizontal="right"/>
    </xf>
    <xf numFmtId="0" fontId="2" fillId="2" borderId="0" xfId="0" applyFont="1" applyFill="1"/>
    <xf numFmtId="0" fontId="0" fillId="2" borderId="0" xfId="0" applyFont="1" applyFill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</cellXfs>
  <cellStyles count="4">
    <cellStyle name="Excel Built-in Comma" xfId="3"/>
    <cellStyle name="Excel Built-in Percent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45A8A"/>
      <color rgb="FFE33320"/>
      <color rgb="FF7F7F7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111261754532336E-2"/>
          <c:y val="0.17807131523008296"/>
          <c:w val="0.89997288418417898"/>
          <c:h val="0.60712493637915033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1'!$B$8</c:f>
              <c:strCache>
                <c:ptCount val="1"/>
                <c:pt idx="0">
                  <c:v>Evolution PIB France</c:v>
                </c:pt>
              </c:strCache>
            </c:strRef>
          </c:tx>
          <c:spPr>
            <a:ln w="28440" cap="rnd">
              <a:solidFill>
                <a:srgbClr val="345A8A"/>
              </a:solidFill>
            </a:ln>
          </c:spPr>
          <c:marker>
            <c:symbol val="none"/>
          </c:marker>
          <c:cat>
            <c:numRef>
              <c:f>'Figure 1'!$D$6:$R$6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'Figure 1'!$D$8:$R$8</c:f>
              <c:numCache>
                <c:formatCode>0.0</c:formatCode>
                <c:ptCount val="15"/>
                <c:pt idx="0">
                  <c:v>3.6317915562536607</c:v>
                </c:pt>
                <c:pt idx="1">
                  <c:v>4.6574308729762315</c:v>
                </c:pt>
                <c:pt idx="2">
                  <c:v>5.0433928358764257</c:v>
                </c:pt>
                <c:pt idx="3">
                  <c:v>2.6280439868912486</c:v>
                </c:pt>
                <c:pt idx="4">
                  <c:v>-2.8085857115610513</c:v>
                </c:pt>
                <c:pt idx="5">
                  <c:v>3.0399722209354829</c:v>
                </c:pt>
                <c:pt idx="6">
                  <c:v>3.1614417761036018</c:v>
                </c:pt>
                <c:pt idx="7">
                  <c:v>1.478622223645143</c:v>
                </c:pt>
                <c:pt idx="8">
                  <c:v>1.3589178096331089</c:v>
                </c:pt>
                <c:pt idx="9">
                  <c:v>1.5386188369762577</c:v>
                </c:pt>
                <c:pt idx="10">
                  <c:v>2.2638282662682085</c:v>
                </c:pt>
                <c:pt idx="11">
                  <c:v>1.623748289690119</c:v>
                </c:pt>
                <c:pt idx="12">
                  <c:v>2.8249500786884374</c:v>
                </c:pt>
                <c:pt idx="13">
                  <c:v>2.8757930644008667</c:v>
                </c:pt>
                <c:pt idx="14">
                  <c:v>3.1451300983010633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0C-4CA6-BDE0-F828E22B38CA}"/>
            </c:ext>
          </c:extLst>
        </c:ser>
        <c:ser>
          <c:idx val="1"/>
          <c:order val="1"/>
          <c:tx>
            <c:strRef>
              <c:f>'Figure 1'!$B$11</c:f>
              <c:strCache>
                <c:ptCount val="1"/>
                <c:pt idx="0">
                  <c:v>Evolution  PIB Mayotte</c:v>
                </c:pt>
              </c:strCache>
            </c:strRef>
          </c:tx>
          <c:spPr>
            <a:ln w="28440" cap="rnd">
              <a:solidFill>
                <a:srgbClr val="E33320"/>
              </a:solidFill>
            </a:ln>
          </c:spPr>
          <c:marker>
            <c:symbol val="none"/>
          </c:marker>
          <c:cat>
            <c:numRef>
              <c:f>'Figure 1'!$D$6:$R$6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'Figure 1'!$D$11:$R$11</c:f>
              <c:numCache>
                <c:formatCode>0.0</c:formatCode>
                <c:ptCount val="15"/>
                <c:pt idx="0">
                  <c:v>12.038763436501409</c:v>
                </c:pt>
                <c:pt idx="1">
                  <c:v>15.305801122391216</c:v>
                </c:pt>
                <c:pt idx="2">
                  <c:v>7.654896983716819</c:v>
                </c:pt>
                <c:pt idx="3">
                  <c:v>16.850502316820947</c:v>
                </c:pt>
                <c:pt idx="4">
                  <c:v>-0.31315992563445416</c:v>
                </c:pt>
                <c:pt idx="5">
                  <c:v>7.6571271035978716</c:v>
                </c:pt>
                <c:pt idx="6">
                  <c:v>4.4408513880818568</c:v>
                </c:pt>
                <c:pt idx="7">
                  <c:v>5.8147413841870943</c:v>
                </c:pt>
                <c:pt idx="8">
                  <c:v>7.5456222838819809</c:v>
                </c:pt>
                <c:pt idx="9">
                  <c:v>8.9884593611438302</c:v>
                </c:pt>
                <c:pt idx="10">
                  <c:v>12.102561900561003</c:v>
                </c:pt>
                <c:pt idx="11">
                  <c:v>6.1922401990180731</c:v>
                </c:pt>
                <c:pt idx="12">
                  <c:v>9.5847649480044872</c:v>
                </c:pt>
                <c:pt idx="13">
                  <c:v>3.1550629418460652</c:v>
                </c:pt>
                <c:pt idx="14">
                  <c:v>6.5605422777311517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C-4CA6-BDE0-F828E22B3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809951"/>
        <c:axId val="1390806207"/>
      </c:lineChart>
      <c:lineChart>
        <c:grouping val="standard"/>
        <c:varyColors val="0"/>
        <c:ser>
          <c:idx val="2"/>
          <c:order val="2"/>
          <c:tx>
            <c:strRef>
              <c:f>'Figure 1'!$B$13</c:f>
              <c:strCache>
                <c:ptCount val="1"/>
                <c:pt idx="0">
                  <c:v>Ratio France/Mayotte (échelle de droite)</c:v>
                </c:pt>
              </c:strCache>
            </c:strRef>
          </c:tx>
          <c:spPr>
            <a:ln w="28440">
              <a:solidFill>
                <a:srgbClr val="7F7F7F"/>
              </a:solidFill>
              <a:custDash>
                <a:ds d="600000" sp="600000"/>
              </a:custDash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680C-4CA6-BDE0-F828E22B38C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80C-4CA6-BDE0-F828E22B38CA}"/>
              </c:ext>
            </c:extLst>
          </c:dPt>
          <c:val>
            <c:numRef>
              <c:f>'Figure 1'!$D$13:$R$13</c:f>
              <c:numCache>
                <c:formatCode>General</c:formatCode>
                <c:ptCount val="15"/>
                <c:pt idx="0" formatCode="0.00">
                  <c:v>5.9749335519867302</c:v>
                </c:pt>
                <c:pt idx="1">
                  <c:v>5.7249810851995901</c:v>
                </c:pt>
                <c:pt idx="2">
                  <c:v>5.4750286184124501</c:v>
                </c:pt>
                <c:pt idx="3">
                  <c:v>5.2250761516253101</c:v>
                </c:pt>
                <c:pt idx="4">
                  <c:v>4.9751236848381701</c:v>
                </c:pt>
                <c:pt idx="5">
                  <c:v>4.7251712180510301</c:v>
                </c:pt>
                <c:pt idx="6" formatCode="0.00">
                  <c:v>4.4752187512638901</c:v>
                </c:pt>
                <c:pt idx="7">
                  <c:v>4.3178701851497499</c:v>
                </c:pt>
                <c:pt idx="8">
                  <c:v>4.1605216190356096</c:v>
                </c:pt>
                <c:pt idx="9">
                  <c:v>4.0031730529214693</c:v>
                </c:pt>
                <c:pt idx="10" formatCode="0.00">
                  <c:v>3.8458244868073299</c:v>
                </c:pt>
                <c:pt idx="11">
                  <c:v>3.8208430430515126</c:v>
                </c:pt>
                <c:pt idx="12">
                  <c:v>3.7958615992956952</c:v>
                </c:pt>
                <c:pt idx="13">
                  <c:v>3.7708801555398779</c:v>
                </c:pt>
                <c:pt idx="14" formatCode="0.00">
                  <c:v>3.7458987117840601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0C-4CA6-BDE0-F828E22B38CA}"/>
            </c:ext>
          </c:extLst>
        </c:ser>
        <c:ser>
          <c:idx val="3"/>
          <c:order val="3"/>
          <c:tx>
            <c:strRef>
              <c:f>'Figure 1'!$B$14</c:f>
              <c:strCache>
                <c:ptCount val="1"/>
                <c:pt idx="0">
                  <c:v>Ratio France/Mayotte (échelle de droite)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9"/>
            <c:spPr>
              <a:solidFill>
                <a:schemeClr val="tx1"/>
              </a:solidFill>
              <a:ln>
                <a:noFill/>
              </a:ln>
            </c:spPr>
          </c:marker>
          <c:val>
            <c:numRef>
              <c:f>'Figure 1'!$D$14:$R$14</c:f>
              <c:numCache>
                <c:formatCode>General</c:formatCode>
                <c:ptCount val="15"/>
                <c:pt idx="0" formatCode="0.00">
                  <c:v>5.9749335519867302</c:v>
                </c:pt>
                <c:pt idx="6" formatCode="0.00">
                  <c:v>4.4752187512638901</c:v>
                </c:pt>
                <c:pt idx="10" formatCode="0.00">
                  <c:v>3.8458244868073299</c:v>
                </c:pt>
                <c:pt idx="14" formatCode="0.00">
                  <c:v>3.7458987117840601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0C-4CA6-BDE0-F828E22B3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810367"/>
        <c:axId val="1390807871"/>
      </c:lineChart>
      <c:valAx>
        <c:axId val="139080620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480">
            <a:solidFill>
              <a:srgbClr val="B3B3B3"/>
            </a:solidFill>
          </a:ln>
        </c:spPr>
        <c:txPr>
          <a:bodyPr/>
          <a:lstStyle/>
          <a:p>
            <a:pPr>
              <a:defRPr sz="900" b="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1390809951"/>
        <c:crossesAt val="1"/>
        <c:crossBetween val="between"/>
      </c:valAx>
      <c:catAx>
        <c:axId val="13908099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</a:ln>
        </c:spPr>
        <c:txPr>
          <a:bodyPr/>
          <a:lstStyle/>
          <a:p>
            <a:pPr>
              <a:defRPr sz="900" b="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1390806207"/>
        <c:crossesAt val="0"/>
        <c:auto val="1"/>
        <c:lblAlgn val="ctr"/>
        <c:lblOffset val="100"/>
        <c:noMultiLvlLbl val="0"/>
      </c:catAx>
      <c:valAx>
        <c:axId val="1390807871"/>
        <c:scaling>
          <c:orientation val="minMax"/>
          <c:min val="3"/>
        </c:scaling>
        <c:delete val="0"/>
        <c:axPos val="r"/>
        <c:numFmt formatCode="0\.0" sourceLinked="0"/>
        <c:majorTickMark val="none"/>
        <c:minorTickMark val="none"/>
        <c:tickLblPos val="nextTo"/>
        <c:spPr>
          <a:ln w="6480">
            <a:solidFill>
              <a:srgbClr val="B3B3B3"/>
            </a:solidFill>
          </a:ln>
        </c:spPr>
        <c:txPr>
          <a:bodyPr/>
          <a:lstStyle/>
          <a:p>
            <a:pPr>
              <a:defRPr sz="900" b="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1390810367"/>
        <c:crosses val="max"/>
        <c:crossBetween val="between"/>
      </c:valAx>
      <c:catAx>
        <c:axId val="1390810367"/>
        <c:scaling>
          <c:orientation val="minMax"/>
        </c:scaling>
        <c:delete val="1"/>
        <c:axPos val="b"/>
        <c:majorTickMark val="none"/>
        <c:minorTickMark val="none"/>
        <c:tickLblPos val="nextTo"/>
        <c:crossAx val="1390807871"/>
        <c:crossesAt val="0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7.8459658191581017E-4"/>
          <c:y val="0.78736644611438789"/>
          <c:w val="0.99802468393740862"/>
          <c:h val="0.1033599901574803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 b="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 w="9360">
      <a:solidFill>
        <a:srgbClr val="D9D9D9"/>
      </a:solidFill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0.16194241697708195"/>
          <c:y val="0.17945229004147101"/>
          <c:w val="0.79347804928639221"/>
          <c:h val="0.5612069853854873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345A8A"/>
            </a:solidFill>
            <a:ln cmpd="sng">
              <a:noFill/>
            </a:ln>
          </c:spPr>
          <c:invertIfNegative val="1"/>
          <c:dPt>
            <c:idx val="4"/>
            <c:invertIfNegative val="1"/>
            <c:bubble3D val="0"/>
            <c:spPr>
              <a:solidFill>
                <a:srgbClr val="E33320"/>
              </a:solidFill>
              <a:ln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3-E2F0-4104-8395-BBC8EFA7ED64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2'!$B$28:$B$34</c:f>
              <c:strCache>
                <c:ptCount val="7"/>
                <c:pt idx="0">
                  <c:v>France</c:v>
                </c:pt>
                <c:pt idx="1">
                  <c:v>Antilles</c:v>
                </c:pt>
                <c:pt idx="2">
                  <c:v>La Réunion</c:v>
                </c:pt>
                <c:pt idx="3">
                  <c:v>Guyane</c:v>
                </c:pt>
                <c:pt idx="4">
                  <c:v>Mayotte</c:v>
                </c:pt>
                <c:pt idx="5">
                  <c:v>Comores</c:v>
                </c:pt>
                <c:pt idx="6">
                  <c:v>Madagascar</c:v>
                </c:pt>
              </c:strCache>
            </c:strRef>
          </c:cat>
          <c:val>
            <c:numRef>
              <c:f>'Figure 2'!$C$28:$C$34</c:f>
              <c:numCache>
                <c:formatCode>\ * #\ ##0\ ;\-* #\ ##0\ ;\ * \-#\ ;\ @\ </c:formatCode>
                <c:ptCount val="7"/>
                <c:pt idx="0">
                  <c:v>36300</c:v>
                </c:pt>
                <c:pt idx="1">
                  <c:v>23800</c:v>
                </c:pt>
                <c:pt idx="2">
                  <c:v>22400</c:v>
                </c:pt>
                <c:pt idx="3">
                  <c:v>15300</c:v>
                </c:pt>
                <c:pt idx="4">
                  <c:v>9700</c:v>
                </c:pt>
                <c:pt idx="5">
                  <c:v>2400</c:v>
                </c:pt>
                <c:pt idx="6">
                  <c:v>1200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2F0-4104-8395-BBC8EFA7E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172524"/>
        <c:axId val="298094571"/>
      </c:barChart>
      <c:catAx>
        <c:axId val="8381725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 lvl="0">
              <a:defRPr sz="1000" b="0" i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298094571"/>
        <c:crosses val="autoZero"/>
        <c:auto val="1"/>
        <c:lblAlgn val="ctr"/>
        <c:lblOffset val="100"/>
        <c:noMultiLvlLbl val="1"/>
      </c:catAx>
      <c:valAx>
        <c:axId val="2980945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layout/>
          <c:overlay val="0"/>
        </c:title>
        <c:numFmt formatCode="#,##0\ &quot;€&quot;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838172524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0.12967170843539108"/>
          <c:y val="0.126549425224286"/>
          <c:w val="0.84002417096808413"/>
          <c:h val="0.66810520636139992"/>
        </c:manualLayout>
      </c:layout>
      <c:barChart>
        <c:barDir val="col"/>
        <c:grouping val="stacked"/>
        <c:varyColors val="1"/>
        <c:ser>
          <c:idx val="0"/>
          <c:order val="0"/>
          <c:tx>
            <c:v>Salaires</c:v>
          </c:tx>
          <c:spPr>
            <a:solidFill>
              <a:srgbClr val="345A8A"/>
            </a:solidFill>
            <a:ln cmpd="sng">
              <a:noFill/>
            </a:ln>
          </c:spPr>
          <c:invertIfNegative val="1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3'!$C$5:$E$5</c:f>
              <c:strCache>
                <c:ptCount val="3"/>
                <c:pt idx="0">
                  <c:v>Mayotte - 2011</c:v>
                </c:pt>
                <c:pt idx="1">
                  <c:v>Mayotte - 2019</c:v>
                </c:pt>
                <c:pt idx="2">
                  <c:v>France – 2019</c:v>
                </c:pt>
              </c:strCache>
            </c:strRef>
          </c:cat>
          <c:val>
            <c:numRef>
              <c:f>'Figure 3'!$C$6:$E$6</c:f>
              <c:numCache>
                <c:formatCode>0.0</c:formatCode>
                <c:ptCount val="3"/>
                <c:pt idx="0">
                  <c:v>87.705415202044804</c:v>
                </c:pt>
                <c:pt idx="1">
                  <c:v>88.662497177273295</c:v>
                </c:pt>
                <c:pt idx="2">
                  <c:v>85.456511455024696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423-4600-964E-54481ECB0D5D}"/>
            </c:ext>
          </c:extLst>
        </c:ser>
        <c:ser>
          <c:idx val="1"/>
          <c:order val="1"/>
          <c:tx>
            <c:v>Revenus des entrepreneurs individuels</c:v>
          </c:tx>
          <c:spPr>
            <a:solidFill>
              <a:srgbClr val="ED7D31"/>
            </a:solidFill>
            <a:ln cmpd="sng">
              <a:noFill/>
            </a:ln>
          </c:spPr>
          <c:invertIfNegative val="1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3'!$C$5:$E$5</c:f>
              <c:strCache>
                <c:ptCount val="3"/>
                <c:pt idx="0">
                  <c:v>Mayotte - 2011</c:v>
                </c:pt>
                <c:pt idx="1">
                  <c:v>Mayotte - 2019</c:v>
                </c:pt>
                <c:pt idx="2">
                  <c:v>France – 2019</c:v>
                </c:pt>
              </c:strCache>
            </c:strRef>
          </c:cat>
          <c:val>
            <c:numRef>
              <c:f>'Figure 3'!$C$7:$E$7</c:f>
              <c:numCache>
                <c:formatCode>0.0</c:formatCode>
                <c:ptCount val="3"/>
                <c:pt idx="0">
                  <c:v>8.5744904753206992</c:v>
                </c:pt>
                <c:pt idx="1">
                  <c:v>10.0824959023671</c:v>
                </c:pt>
                <c:pt idx="2">
                  <c:v>8.6706764884773992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423-4600-964E-54481ECB0D5D}"/>
            </c:ext>
          </c:extLst>
        </c:ser>
        <c:ser>
          <c:idx val="2"/>
          <c:order val="2"/>
          <c:tx>
            <c:v>Autres (dont revenus du patrimoine)</c:v>
          </c:tx>
          <c:spPr>
            <a:solidFill>
              <a:srgbClr val="7F7F7F"/>
            </a:solidFill>
            <a:ln cmpd="sng">
              <a:noFill/>
            </a:ln>
          </c:spPr>
          <c:invertIfNegative val="1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3'!$C$5:$E$5</c:f>
              <c:strCache>
                <c:ptCount val="3"/>
                <c:pt idx="0">
                  <c:v>Mayotte - 2011</c:v>
                </c:pt>
                <c:pt idx="1">
                  <c:v>Mayotte - 2019</c:v>
                </c:pt>
                <c:pt idx="2">
                  <c:v>France – 2019</c:v>
                </c:pt>
              </c:strCache>
            </c:strRef>
          </c:cat>
          <c:val>
            <c:numRef>
              <c:f>'Figure 3'!$C$8:$E$8</c:f>
              <c:numCache>
                <c:formatCode>0.0</c:formatCode>
                <c:ptCount val="3"/>
                <c:pt idx="0">
                  <c:v>15.1054630741025</c:v>
                </c:pt>
                <c:pt idx="1">
                  <c:v>13.0147379740167</c:v>
                </c:pt>
                <c:pt idx="2">
                  <c:v>18.915996485774102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7423-4600-964E-54481ECB0D5D}"/>
            </c:ext>
          </c:extLst>
        </c:ser>
        <c:ser>
          <c:idx val="3"/>
          <c:order val="3"/>
          <c:tx>
            <c:v>Prestations sociales</c:v>
          </c:tx>
          <c:spPr>
            <a:solidFill>
              <a:srgbClr val="E33320"/>
            </a:solidFill>
            <a:ln cmpd="sng">
              <a:noFill/>
            </a:ln>
          </c:spPr>
          <c:invertIfNegative val="1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3'!$C$5:$E$5</c:f>
              <c:strCache>
                <c:ptCount val="3"/>
                <c:pt idx="0">
                  <c:v>Mayotte - 2011</c:v>
                </c:pt>
                <c:pt idx="1">
                  <c:v>Mayotte - 2019</c:v>
                </c:pt>
                <c:pt idx="2">
                  <c:v>France – 2019</c:v>
                </c:pt>
              </c:strCache>
            </c:strRef>
          </c:cat>
          <c:val>
            <c:numRef>
              <c:f>'Figure 3'!$C$9:$E$9</c:f>
              <c:numCache>
                <c:formatCode>0.0</c:formatCode>
                <c:ptCount val="3"/>
                <c:pt idx="0">
                  <c:v>9.3208924369379407</c:v>
                </c:pt>
                <c:pt idx="1">
                  <c:v>9.8656984301708395</c:v>
                </c:pt>
                <c:pt idx="2">
                  <c:v>35.128742312630898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7423-4600-964E-54481ECB0D5D}"/>
            </c:ext>
          </c:extLst>
        </c:ser>
        <c:ser>
          <c:idx val="4"/>
          <c:order val="4"/>
          <c:tx>
            <c:v>Impôts et cotisations</c:v>
          </c:tx>
          <c:spPr>
            <a:solidFill>
              <a:srgbClr val="FFFFFF"/>
            </a:solidFill>
            <a:ln cmpd="sng">
              <a:solidFill>
                <a:sysClr val="windowText" lastClr="000000"/>
              </a:solidFill>
            </a:ln>
          </c:spPr>
          <c:invertIfNegative val="1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3'!$C$5:$E$5</c:f>
              <c:strCache>
                <c:ptCount val="3"/>
                <c:pt idx="0">
                  <c:v>Mayotte - 2011</c:v>
                </c:pt>
                <c:pt idx="1">
                  <c:v>Mayotte - 2019</c:v>
                </c:pt>
                <c:pt idx="2">
                  <c:v>France – 2019</c:v>
                </c:pt>
              </c:strCache>
            </c:strRef>
          </c:cat>
          <c:val>
            <c:numRef>
              <c:f>'Figure 3'!$C$10:$E$10</c:f>
              <c:numCache>
                <c:formatCode>0.0</c:formatCode>
                <c:ptCount val="3"/>
                <c:pt idx="0">
                  <c:v>-20.706261188405801</c:v>
                </c:pt>
                <c:pt idx="1">
                  <c:v>-21.625429483828</c:v>
                </c:pt>
                <c:pt idx="2">
                  <c:v>-48.1719267419072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ysClr val="windowText" lastClr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7423-4600-964E-54481ECB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3214462"/>
        <c:axId val="27148277"/>
      </c:barChart>
      <c:catAx>
        <c:axId val="18132144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low"/>
        <c:txPr>
          <a:bodyPr/>
          <a:lstStyle/>
          <a:p>
            <a:pPr lvl="0">
              <a:defRPr sz="1000" b="0" i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27148277"/>
        <c:crosses val="autoZero"/>
        <c:auto val="1"/>
        <c:lblAlgn val="ctr"/>
        <c:lblOffset val="100"/>
        <c:noMultiLvlLbl val="1"/>
      </c:catAx>
      <c:valAx>
        <c:axId val="27148277"/>
        <c:scaling>
          <c:orientation val="minMax"/>
          <c:max val="16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1813214462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"/>
          <c:y val="0.85801311421438176"/>
          <c:w val="0.9989547440137645"/>
          <c:h val="7.9269115750775054E-2"/>
        </c:manualLayout>
      </c:layout>
      <c:overlay val="0"/>
      <c:txPr>
        <a:bodyPr/>
        <a:lstStyle/>
        <a:p>
          <a:pPr lvl="0">
            <a:defRPr sz="1000" b="0" i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0.10337609737084692"/>
          <c:y val="0.2076815660859834"/>
          <c:w val="0.84215670081677929"/>
          <c:h val="0.65622640017851952"/>
        </c:manualLayout>
      </c:layout>
      <c:barChart>
        <c:barDir val="col"/>
        <c:grouping val="clustered"/>
        <c:varyColors val="1"/>
        <c:ser>
          <c:idx val="0"/>
          <c:order val="0"/>
          <c:tx>
            <c:v>en niveau (euros)</c:v>
          </c:tx>
          <c:spPr>
            <a:solidFill>
              <a:srgbClr val="FF6600"/>
            </a:solidFill>
            <a:ln cmpd="sng">
              <a:noFill/>
            </a:ln>
          </c:spPr>
          <c:invertIfNegative val="1"/>
          <c:cat>
            <c:strRef>
              <c:f>'Figure 4'!$B$7:$B$9</c:f>
              <c:strCache>
                <c:ptCount val="3"/>
                <c:pt idx="0">
                  <c:v>Mayotte – 2011</c:v>
                </c:pt>
                <c:pt idx="1">
                  <c:v>Mayotte – 2019</c:v>
                </c:pt>
                <c:pt idx="2">
                  <c:v>France – 2019</c:v>
                </c:pt>
              </c:strCache>
            </c:strRef>
          </c:cat>
          <c:val>
            <c:numRef>
              <c:f>'Figure 4'!$C$7:$C$9</c:f>
              <c:numCache>
                <c:formatCode>\ * #\ ##0\ ;\-* #\ ##0\ ;\ * \-#\ ;\ @\ </c:formatCode>
                <c:ptCount val="3"/>
                <c:pt idx="0">
                  <c:v>4873.09723653115</c:v>
                </c:pt>
                <c:pt idx="1">
                  <c:v>6039.6125162771004</c:v>
                </c:pt>
                <c:pt idx="2">
                  <c:v>8305.5292071797903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noFill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99F-481A-A330-E5126D4DE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071650"/>
        <c:axId val="992660993"/>
      </c:barChart>
      <c:lineChart>
        <c:grouping val="standard"/>
        <c:varyColors val="0"/>
        <c:ser>
          <c:idx val="1"/>
          <c:order val="1"/>
          <c:tx>
            <c:v>en part du PIB (%)</c:v>
          </c:tx>
          <c:spPr>
            <a:ln w="215900" cmpd="sng">
              <a:noFill/>
            </a:ln>
            <a:effectLst>
              <a:glow>
                <a:srgbClr val="FF6600"/>
              </a:glow>
              <a:innerShdw>
                <a:srgbClr val="FF6600"/>
              </a:innerShdw>
            </a:effectLst>
          </c:spPr>
          <c:marker>
            <c:symbol val="circle"/>
            <c:size val="5"/>
            <c:spPr>
              <a:solidFill>
                <a:srgbClr val="345A8A"/>
              </a:solidFill>
              <a:ln w="76200" cmpd="sng">
                <a:noFill/>
              </a:ln>
              <a:effectLst>
                <a:glow>
                  <a:srgbClr val="FF6600"/>
                </a:glow>
                <a:innerShdw>
                  <a:srgbClr val="FF6600"/>
                </a:innerShdw>
              </a:effectLst>
            </c:spPr>
          </c:marker>
          <c:cat>
            <c:strRef>
              <c:f>'Figure 4'!$B$7:$B$9</c:f>
              <c:strCache>
                <c:ptCount val="3"/>
                <c:pt idx="0">
                  <c:v>Mayotte – 2011</c:v>
                </c:pt>
                <c:pt idx="1">
                  <c:v>Mayotte – 2019</c:v>
                </c:pt>
                <c:pt idx="2">
                  <c:v>France – 2019</c:v>
                </c:pt>
              </c:strCache>
            </c:strRef>
          </c:cat>
          <c:val>
            <c:numRef>
              <c:f>'Figure 4'!$D$7:$D$9</c:f>
              <c:numCache>
                <c:formatCode>0</c:formatCode>
                <c:ptCount val="3"/>
                <c:pt idx="0">
                  <c:v>67.275444625709696</c:v>
                </c:pt>
                <c:pt idx="1">
                  <c:v>62.226953362908802</c:v>
                </c:pt>
                <c:pt idx="2">
                  <c:v>22.901776415484601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9F-481A-A330-E5126D4DE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76895"/>
        <c:axId val="444925359"/>
      </c:lineChart>
      <c:catAx>
        <c:axId val="13070716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 lvl="0">
              <a:defRPr sz="1000" b="0" i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992660993"/>
        <c:crosses val="autoZero"/>
        <c:auto val="1"/>
        <c:lblAlgn val="ctr"/>
        <c:lblOffset val="100"/>
        <c:noMultiLvlLbl val="1"/>
      </c:catAx>
      <c:valAx>
        <c:axId val="9926609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\ * #\ ##0\ ;\-* #\ ##0\ ;\ * \-#\ ;\ @\ 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1307071650"/>
        <c:crosses val="autoZero"/>
        <c:crossBetween val="between"/>
      </c:valAx>
      <c:valAx>
        <c:axId val="44492535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93476895"/>
        <c:crosses val="max"/>
        <c:crossBetween val="between"/>
      </c:valAx>
      <c:catAx>
        <c:axId val="934768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4925359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020828837800682"/>
          <c:y val="0.90996352438779804"/>
          <c:w val="0.77522305497245125"/>
          <c:h val="5.5507930376566088E-2"/>
        </c:manualLayout>
      </c:layout>
      <c:overlay val="0"/>
      <c:txPr>
        <a:bodyPr/>
        <a:lstStyle/>
        <a:p>
          <a:pPr lvl="0">
            <a:defRPr sz="1000" b="0" i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9.013245955720503E-2"/>
          <c:y val="0.20565434865928264"/>
          <c:w val="0.86443162757521552"/>
          <c:h val="0.62627039457406086"/>
        </c:manualLayout>
      </c:layout>
      <c:lineChart>
        <c:grouping val="standard"/>
        <c:varyColors val="1"/>
        <c:ser>
          <c:idx val="0"/>
          <c:order val="0"/>
          <c:tx>
            <c:v>Ménages</c:v>
          </c:tx>
          <c:spPr>
            <a:ln w="19050" cmpd="sng">
              <a:solidFill>
                <a:srgbClr val="345A8A"/>
              </a:solidFill>
            </a:ln>
          </c:spPr>
          <c:marker>
            <c:symbol val="none"/>
          </c:marker>
          <c:cat>
            <c:numRef>
              <c:f>'Figure 5'!$C$5:$K$5</c:f>
              <c:numCache>
                <c:formatCode>\ * #\ ##0\ ;\-* #\ ##0\ ;\ * \-#\ ;\ @\ </c:formatCode>
                <c:ptCount val="9"/>
                <c:pt idx="0" formatCode="General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 formatCode="General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'Figure 5'!$C$6:$K$6</c:f>
              <c:numCache>
                <c:formatCode>\ * #\ ##0\ ;\-* #\ ##0\ ;\ * \-#\ ;\ @\ </c:formatCode>
                <c:ptCount val="9"/>
                <c:pt idx="0">
                  <c:v>88.055670952990198</c:v>
                </c:pt>
                <c:pt idx="1">
                  <c:v>86.030283798462307</c:v>
                </c:pt>
                <c:pt idx="2">
                  <c:v>95.357653289449303</c:v>
                </c:pt>
                <c:pt idx="3">
                  <c:v>106.587186789898</c:v>
                </c:pt>
                <c:pt idx="4">
                  <c:v>122.589</c:v>
                </c:pt>
                <c:pt idx="5">
                  <c:v>121.245</c:v>
                </c:pt>
                <c:pt idx="6">
                  <c:v>130.78100000000001</c:v>
                </c:pt>
                <c:pt idx="7">
                  <c:v>139.262561366428</c:v>
                </c:pt>
                <c:pt idx="8">
                  <c:v>141.52888296121901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34-4B83-9E6B-7F8AE8CB0155}"/>
            </c:ext>
          </c:extLst>
        </c:ser>
        <c:ser>
          <c:idx val="1"/>
          <c:order val="1"/>
          <c:tx>
            <c:v>Administrations publiques</c:v>
          </c:tx>
          <c:spPr>
            <a:ln w="19050" cmpd="sng">
              <a:solidFill>
                <a:srgbClr val="E33320"/>
              </a:solidFill>
            </a:ln>
          </c:spPr>
          <c:marker>
            <c:symbol val="none"/>
          </c:marker>
          <c:cat>
            <c:numRef>
              <c:f>'Figure 5'!$C$5:$K$5</c:f>
              <c:numCache>
                <c:formatCode>\ * #\ ##0\ ;\-* #\ ##0\ ;\ * \-#\ ;\ @\ </c:formatCode>
                <c:ptCount val="9"/>
                <c:pt idx="0" formatCode="General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 formatCode="General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'Figure 5'!$C$7:$K$7</c:f>
              <c:numCache>
                <c:formatCode>\ * #\ ##0\ ;\-* #\ ##0\ ;\ * \-#\ ;\ @\ </c:formatCode>
                <c:ptCount val="9"/>
                <c:pt idx="0">
                  <c:v>109.39278097987901</c:v>
                </c:pt>
                <c:pt idx="1">
                  <c:v>121.36178797927801</c:v>
                </c:pt>
                <c:pt idx="2">
                  <c:v>133.65230854579201</c:v>
                </c:pt>
                <c:pt idx="3">
                  <c:v>146.02337369849599</c:v>
                </c:pt>
                <c:pt idx="4">
                  <c:v>153.10499999999999</c:v>
                </c:pt>
                <c:pt idx="5">
                  <c:v>155.471</c:v>
                </c:pt>
                <c:pt idx="6">
                  <c:v>155.53899999999999</c:v>
                </c:pt>
                <c:pt idx="7">
                  <c:v>167.45571752769999</c:v>
                </c:pt>
                <c:pt idx="8">
                  <c:v>216.58242710773399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34-4B83-9E6B-7F8AE8CB0155}"/>
            </c:ext>
          </c:extLst>
        </c:ser>
        <c:ser>
          <c:idx val="2"/>
          <c:order val="2"/>
          <c:tx>
            <c:v>Entreprises</c:v>
          </c:tx>
          <c:spPr>
            <a:ln w="19050" cmpd="sng">
              <a:solidFill>
                <a:srgbClr val="7F7F7F"/>
              </a:solidFill>
            </a:ln>
          </c:spPr>
          <c:marker>
            <c:symbol val="none"/>
          </c:marker>
          <c:cat>
            <c:numRef>
              <c:f>'Figure 5'!$C$5:$K$5</c:f>
              <c:numCache>
                <c:formatCode>\ * #\ ##0\ ;\-* #\ ##0\ ;\ * \-#\ ;\ @\ </c:formatCode>
                <c:ptCount val="9"/>
                <c:pt idx="0" formatCode="General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 formatCode="General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'Figure 5'!$C$8:$K$8</c:f>
              <c:numCache>
                <c:formatCode>\ * #\ ##0\ ;\-* #\ ##0\ ;\ * \-#\ ;\ @\ </c:formatCode>
                <c:ptCount val="9"/>
                <c:pt idx="0">
                  <c:v>33.9624482297044</c:v>
                </c:pt>
                <c:pt idx="1">
                  <c:v>64.687434933831895</c:v>
                </c:pt>
                <c:pt idx="2">
                  <c:v>74.215431750975398</c:v>
                </c:pt>
                <c:pt idx="3">
                  <c:v>100.683929034953</c:v>
                </c:pt>
                <c:pt idx="4">
                  <c:v>123.82599999999999</c:v>
                </c:pt>
                <c:pt idx="5">
                  <c:v>131.232</c:v>
                </c:pt>
                <c:pt idx="6">
                  <c:v>174.06100000000001</c:v>
                </c:pt>
                <c:pt idx="7">
                  <c:v>217.05813372457101</c:v>
                </c:pt>
                <c:pt idx="8">
                  <c:v>237.95609702189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34-4B83-9E6B-7F8AE8CB0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17007"/>
        <c:axId val="935643191"/>
      </c:lineChart>
      <c:catAx>
        <c:axId val="7070170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 lvl="0">
              <a:defRPr sz="1000" b="0" i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935643191"/>
        <c:crosses val="autoZero"/>
        <c:auto val="1"/>
        <c:lblAlgn val="ctr"/>
        <c:lblOffset val="100"/>
        <c:noMultiLvlLbl val="1"/>
      </c:catAx>
      <c:valAx>
        <c:axId val="9356431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layout/>
          <c:overlay val="0"/>
        </c:title>
        <c:numFmt formatCode="\ * #\ ##0\ ;\-* #\ ##0\ ;\ * \-#\ ;\ @\ 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707017007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1059174927974887E-3"/>
          <c:y val="0.89094095215916869"/>
          <c:w val="0.99660364110537158"/>
          <c:h val="5.237389688580979E-2"/>
        </c:manualLayout>
      </c:layout>
      <c:overlay val="0"/>
      <c:txPr>
        <a:bodyPr/>
        <a:lstStyle/>
        <a:p>
          <a:pPr lvl="0">
            <a:defRPr sz="1000" b="0" i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9525</xdr:rowOff>
    </xdr:from>
    <xdr:ext cx="4991100" cy="4752975"/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273466</xdr:colOff>
      <xdr:row>17</xdr:row>
      <xdr:rowOff>20489</xdr:rowOff>
    </xdr:from>
    <xdr:to>
      <xdr:col>4</xdr:col>
      <xdr:colOff>285749</xdr:colOff>
      <xdr:row>18</xdr:row>
      <xdr:rowOff>133350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7427708-9318-49F9-B9D7-ACF972AFAF18}"/>
            </a:ext>
          </a:extLst>
        </xdr:cNvPr>
        <xdr:cNvSpPr txBox="1"/>
      </xdr:nvSpPr>
      <xdr:spPr>
        <a:xfrm>
          <a:off x="273466" y="3306614"/>
          <a:ext cx="4717633" cy="30336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lang="en-GB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Une convergence économique qui ralentit</a:t>
          </a:r>
        </a:p>
      </xdr:txBody>
    </xdr:sp>
    <xdr:clientData/>
  </xdr:twoCellAnchor>
  <xdr:twoCellAnchor>
    <xdr:from>
      <xdr:col>0</xdr:col>
      <xdr:colOff>0</xdr:colOff>
      <xdr:row>17</xdr:row>
      <xdr:rowOff>1197</xdr:rowOff>
    </xdr:from>
    <xdr:to>
      <xdr:col>0</xdr:col>
      <xdr:colOff>266955</xdr:colOff>
      <xdr:row>18</xdr:row>
      <xdr:rowOff>123825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5363436-9C55-4633-93BD-A854BFCA7475}"/>
            </a:ext>
          </a:extLst>
        </xdr:cNvPr>
        <xdr:cNvSpPr txBox="1"/>
      </xdr:nvSpPr>
      <xdr:spPr>
        <a:xfrm>
          <a:off x="0" y="3287322"/>
          <a:ext cx="266955" cy="313128"/>
        </a:xfrm>
        <a:prstGeom prst="rect">
          <a:avLst/>
        </a:prstGeom>
        <a:solidFill>
          <a:srgbClr val="E3332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3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0.90114</cdr:y>
    </cdr:from>
    <cdr:to>
      <cdr:x>1</cdr:x>
      <cdr:y>1</cdr:y>
    </cdr:to>
    <cdr:sp macro="" textlink="">
      <cdr:nvSpPr>
        <cdr:cNvPr id="2" name="ZoneTexte 6">
          <a:extLst xmlns:a="http://schemas.openxmlformats.org/drawingml/2006/main">
            <a:ext uri="{FF2B5EF4-FFF2-40B4-BE49-F238E27FC236}">
              <a16:creationId xmlns:a16="http://schemas.microsoft.com/office/drawing/2014/main" id="{AC7AD89C-0E53-4E7C-8579-93F5DF87D6C6}"/>
            </a:ext>
          </a:extLst>
        </cdr:cNvPr>
        <cdr:cNvSpPr txBox="1"/>
      </cdr:nvSpPr>
      <cdr:spPr>
        <a:xfrm xmlns:a="http://schemas.openxmlformats.org/drawingml/2006/main">
          <a:off x="0" y="4514850"/>
          <a:ext cx="4991100" cy="4953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Sources : Insee, comptes économiques nationaux et régionaux (base 2014)</a:t>
          </a:r>
          <a:endParaRPr lang="en-GB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0.07098</cdr:y>
    </cdr:from>
    <cdr:to>
      <cdr:x>1</cdr:x>
      <cdr:y>0.16433</cdr:y>
    </cdr:to>
    <cdr:sp macro="" textlink="">
      <cdr:nvSpPr>
        <cdr:cNvPr id="4" name="ZoneTexte 6">
          <a:extLst xmlns:a="http://schemas.openxmlformats.org/drawingml/2006/main">
            <a:ext uri="{FF2B5EF4-FFF2-40B4-BE49-F238E27FC236}">
              <a16:creationId xmlns:a16="http://schemas.microsoft.com/office/drawing/2014/main" id="{AC7AD89C-0E53-4E7C-8579-93F5DF87D6C6}"/>
            </a:ext>
          </a:extLst>
        </cdr:cNvPr>
        <cdr:cNvSpPr txBox="1"/>
      </cdr:nvSpPr>
      <cdr:spPr>
        <a:xfrm xmlns:a="http://schemas.openxmlformats.org/drawingml/2006/main">
          <a:off x="0" y="337348"/>
          <a:ext cx="4991100" cy="44370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Evolution du produit intérieur brut (en %) et du rapport entre les PIB/habitant France et Mayotte entre 2005 et 2019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</xdr:rowOff>
    </xdr:from>
    <xdr:ext cx="4848224" cy="4124325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0</xdr:col>
      <xdr:colOff>244890</xdr:colOff>
      <xdr:row>2</xdr:row>
      <xdr:rowOff>10964</xdr:rowOff>
    </xdr:from>
    <xdr:to>
      <xdr:col>5</xdr:col>
      <xdr:colOff>714374</xdr:colOff>
      <xdr:row>3</xdr:row>
      <xdr:rowOff>123825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7427708-9318-49F9-B9D7-ACF972AFAF18}"/>
            </a:ext>
          </a:extLst>
        </xdr:cNvPr>
        <xdr:cNvSpPr txBox="1"/>
      </xdr:nvSpPr>
      <xdr:spPr>
        <a:xfrm>
          <a:off x="244890" y="353864"/>
          <a:ext cx="4612859" cy="28431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lang="en-GB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Un territoire pauvre parmi les riches, riche parmi les pauvres</a:t>
          </a:r>
        </a:p>
      </xdr:txBody>
    </xdr:sp>
    <xdr:clientData/>
  </xdr:twoCellAnchor>
  <xdr:twoCellAnchor>
    <xdr:from>
      <xdr:col>0</xdr:col>
      <xdr:colOff>0</xdr:colOff>
      <xdr:row>2</xdr:row>
      <xdr:rowOff>1197</xdr:rowOff>
    </xdr:from>
    <xdr:to>
      <xdr:col>0</xdr:col>
      <xdr:colOff>266955</xdr:colOff>
      <xdr:row>3</xdr:row>
      <xdr:rowOff>117747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5363436-9C55-4633-93BD-A854BFCA7475}"/>
            </a:ext>
          </a:extLst>
        </xdr:cNvPr>
        <xdr:cNvSpPr txBox="1"/>
      </xdr:nvSpPr>
      <xdr:spPr>
        <a:xfrm>
          <a:off x="0" y="3287322"/>
          <a:ext cx="266955" cy="307050"/>
        </a:xfrm>
        <a:prstGeom prst="rect">
          <a:avLst/>
        </a:prstGeom>
        <a:solidFill>
          <a:srgbClr val="E3332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3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0.07085</cdr:y>
    </cdr:from>
    <cdr:to>
      <cdr:x>1</cdr:x>
      <cdr:y>0.15081</cdr:y>
    </cdr:to>
    <cdr:sp macro="" textlink="">
      <cdr:nvSpPr>
        <cdr:cNvPr id="2" name="ZoneTexte 6">
          <a:extLst xmlns:a="http://schemas.openxmlformats.org/drawingml/2006/main">
            <a:ext uri="{FF2B5EF4-FFF2-40B4-BE49-F238E27FC236}">
              <a16:creationId xmlns:a16="http://schemas.microsoft.com/office/drawing/2014/main" id="{AC7AD89C-0E53-4E7C-8579-93F5DF87D6C6}"/>
            </a:ext>
          </a:extLst>
        </cdr:cNvPr>
        <cdr:cNvSpPr txBox="1"/>
      </cdr:nvSpPr>
      <cdr:spPr>
        <a:xfrm xmlns:a="http://schemas.openxmlformats.org/drawingml/2006/main">
          <a:off x="0" y="290874"/>
          <a:ext cx="4848224" cy="32825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Niveau du PIB par habitant en 2019 selon le territoire (en standard de pouvoir d’achat)</a:t>
          </a:r>
        </a:p>
      </cdr:txBody>
    </cdr:sp>
  </cdr:relSizeAnchor>
  <cdr:relSizeAnchor xmlns:cdr="http://schemas.openxmlformats.org/drawingml/2006/chartDrawing">
    <cdr:from>
      <cdr:x>0</cdr:x>
      <cdr:y>0.89376</cdr:y>
    </cdr:from>
    <cdr:to>
      <cdr:x>1</cdr:x>
      <cdr:y>1</cdr:y>
    </cdr:to>
    <cdr:sp macro="" textlink="">
      <cdr:nvSpPr>
        <cdr:cNvPr id="3" name="ZoneTexte 6">
          <a:extLst xmlns:a="http://schemas.openxmlformats.org/drawingml/2006/main">
            <a:ext uri="{FF2B5EF4-FFF2-40B4-BE49-F238E27FC236}">
              <a16:creationId xmlns:a16="http://schemas.microsoft.com/office/drawing/2014/main" id="{AC7AD89C-0E53-4E7C-8579-93F5DF87D6C6}"/>
            </a:ext>
          </a:extLst>
        </cdr:cNvPr>
        <cdr:cNvSpPr txBox="1"/>
      </cdr:nvSpPr>
      <cdr:spPr>
        <a:xfrm xmlns:a="http://schemas.openxmlformats.org/drawingml/2006/main">
          <a:off x="0" y="3686175"/>
          <a:ext cx="4848224" cy="4381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 : Insee, comptes économiques nationaux et régionaux (base 2014) ; Banque mondiale</a:t>
          </a:r>
          <a:endParaRPr lang="en-GB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57150</xdr:rowOff>
    </xdr:from>
    <xdr:ext cx="5457825" cy="5467350"/>
    <xdr:graphicFrame macro=""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0</xdr:col>
      <xdr:colOff>244890</xdr:colOff>
      <xdr:row>14</xdr:row>
      <xdr:rowOff>10964</xdr:rowOff>
    </xdr:from>
    <xdr:to>
      <xdr:col>5</xdr:col>
      <xdr:colOff>19050</xdr:colOff>
      <xdr:row>15</xdr:row>
      <xdr:rowOff>123825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C7427708-9318-49F9-B9D7-ACF972AFAF18}"/>
            </a:ext>
          </a:extLst>
        </xdr:cNvPr>
        <xdr:cNvSpPr txBox="1"/>
      </xdr:nvSpPr>
      <xdr:spPr>
        <a:xfrm>
          <a:off x="244890" y="2411264"/>
          <a:ext cx="5184360" cy="28431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lang="en-GB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Une composition du revenu des ménages loin des standards nationaux</a:t>
          </a:r>
        </a:p>
      </xdr:txBody>
    </xdr:sp>
    <xdr:clientData/>
  </xdr:twoCellAnchor>
  <xdr:twoCellAnchor>
    <xdr:from>
      <xdr:col>0</xdr:col>
      <xdr:colOff>0</xdr:colOff>
      <xdr:row>14</xdr:row>
      <xdr:rowOff>1197</xdr:rowOff>
    </xdr:from>
    <xdr:to>
      <xdr:col>0</xdr:col>
      <xdr:colOff>266955</xdr:colOff>
      <xdr:row>15</xdr:row>
      <xdr:rowOff>117747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45363436-9C55-4633-93BD-A854BFCA7475}"/>
            </a:ext>
          </a:extLst>
        </xdr:cNvPr>
        <xdr:cNvSpPr txBox="1"/>
      </xdr:nvSpPr>
      <xdr:spPr>
        <a:xfrm>
          <a:off x="0" y="344097"/>
          <a:ext cx="266955" cy="288000"/>
        </a:xfrm>
        <a:prstGeom prst="rect">
          <a:avLst/>
        </a:prstGeom>
        <a:solidFill>
          <a:srgbClr val="E3332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3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</a:t>
          </a:r>
        </a:p>
      </xdr:txBody>
    </xdr:sp>
    <xdr:clientData/>
  </xdr:twoCellAnchor>
  <xdr:twoCellAnchor>
    <xdr:from>
      <xdr:col>0</xdr:col>
      <xdr:colOff>0</xdr:colOff>
      <xdr:row>44</xdr:row>
      <xdr:rowOff>57150</xdr:rowOff>
    </xdr:from>
    <xdr:to>
      <xdr:col>5</xdr:col>
      <xdr:colOff>85724</xdr:colOff>
      <xdr:row>46</xdr:row>
      <xdr:rowOff>44025</xdr:rowOff>
    </xdr:to>
    <xdr:sp macro="" textlink="">
      <xdr:nvSpPr>
        <xdr:cNvPr id="9" name="ZoneTexte 6">
          <a:extLst>
            <a:ext uri="{FF2B5EF4-FFF2-40B4-BE49-F238E27FC236}">
              <a16:creationId xmlns:a16="http://schemas.microsoft.com/office/drawing/2014/main" id="{AC7AD89C-0E53-4E7C-8579-93F5DF87D6C6}"/>
            </a:ext>
          </a:extLst>
        </xdr:cNvPr>
        <xdr:cNvSpPr txBox="1"/>
      </xdr:nvSpPr>
      <xdr:spPr>
        <a:xfrm>
          <a:off x="0" y="7600950"/>
          <a:ext cx="5495924" cy="329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Sources : Insee, comptes économiques nationaux et régionaux (base 2014)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0.00873</cdr:x>
      <cdr:y>0.05633</cdr:y>
    </cdr:from>
    <cdr:to>
      <cdr:x>0.80404</cdr:x>
      <cdr:y>0.11665</cdr:y>
    </cdr:to>
    <cdr:sp macro="" textlink="">
      <cdr:nvSpPr>
        <cdr:cNvPr id="2" name="ZoneTexte 6">
          <a:extLst xmlns:a="http://schemas.openxmlformats.org/drawingml/2006/main">
            <a:ext uri="{FF2B5EF4-FFF2-40B4-BE49-F238E27FC236}">
              <a16:creationId xmlns:a16="http://schemas.microsoft.com/office/drawing/2014/main" id="{AC7AD89C-0E53-4E7C-8579-93F5DF87D6C6}"/>
            </a:ext>
          </a:extLst>
        </cdr:cNvPr>
        <cdr:cNvSpPr txBox="1"/>
      </cdr:nvSpPr>
      <cdr:spPr>
        <a:xfrm xmlns:a="http://schemas.openxmlformats.org/drawingml/2006/main">
          <a:off x="47625" y="307975"/>
          <a:ext cx="4340676" cy="3297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Décomposition du revenu disponible brut des ménages en 2011 et 2019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28573</xdr:rowOff>
    </xdr:from>
    <xdr:ext cx="5333999" cy="4781551"/>
    <xdr:graphicFrame macro=""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0</xdr:col>
      <xdr:colOff>292515</xdr:colOff>
      <xdr:row>12</xdr:row>
      <xdr:rowOff>10964</xdr:rowOff>
    </xdr:from>
    <xdr:to>
      <xdr:col>8</xdr:col>
      <xdr:colOff>57150</xdr:colOff>
      <xdr:row>14</xdr:row>
      <xdr:rowOff>66675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7427708-9318-49F9-B9D7-ACF972AFAF18}"/>
            </a:ext>
          </a:extLst>
        </xdr:cNvPr>
        <xdr:cNvSpPr txBox="1"/>
      </xdr:nvSpPr>
      <xdr:spPr>
        <a:xfrm>
          <a:off x="292515" y="2068364"/>
          <a:ext cx="5079585" cy="39861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lang="en-GB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Une consommation des administrations publiques par habitant à Mayotte inférieure à la moyenne nationale</a:t>
          </a:r>
        </a:p>
      </xdr:txBody>
    </xdr:sp>
    <xdr:clientData/>
  </xdr:twoCellAnchor>
  <xdr:twoCellAnchor>
    <xdr:from>
      <xdr:col>0</xdr:col>
      <xdr:colOff>0</xdr:colOff>
      <xdr:row>12</xdr:row>
      <xdr:rowOff>1196</xdr:rowOff>
    </xdr:from>
    <xdr:to>
      <xdr:col>0</xdr:col>
      <xdr:colOff>333375</xdr:colOff>
      <xdr:row>14</xdr:row>
      <xdr:rowOff>76199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45363436-9C55-4633-93BD-A854BFCA7475}"/>
            </a:ext>
          </a:extLst>
        </xdr:cNvPr>
        <xdr:cNvSpPr txBox="1"/>
      </xdr:nvSpPr>
      <xdr:spPr>
        <a:xfrm>
          <a:off x="0" y="2058596"/>
          <a:ext cx="333375" cy="417903"/>
        </a:xfrm>
        <a:prstGeom prst="rect">
          <a:avLst/>
        </a:prstGeom>
        <a:solidFill>
          <a:srgbClr val="E3332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3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4</a:t>
          </a:r>
        </a:p>
      </xdr:txBody>
    </xdr:sp>
    <xdr:clientData/>
  </xdr:twoCellAnchor>
  <xdr:twoCellAnchor>
    <xdr:from>
      <xdr:col>0</xdr:col>
      <xdr:colOff>0</xdr:colOff>
      <xdr:row>38</xdr:row>
      <xdr:rowOff>142875</xdr:rowOff>
    </xdr:from>
    <xdr:to>
      <xdr:col>8</xdr:col>
      <xdr:colOff>180974</xdr:colOff>
      <xdr:row>40</xdr:row>
      <xdr:rowOff>129750</xdr:rowOff>
    </xdr:to>
    <xdr:sp macro="" textlink="">
      <xdr:nvSpPr>
        <xdr:cNvPr id="6" name="ZoneTexte 6">
          <a:extLst>
            <a:ext uri="{FF2B5EF4-FFF2-40B4-BE49-F238E27FC236}">
              <a16:creationId xmlns:a16="http://schemas.microsoft.com/office/drawing/2014/main" id="{AC7AD89C-0E53-4E7C-8579-93F5DF87D6C6}"/>
            </a:ext>
          </a:extLst>
        </xdr:cNvPr>
        <xdr:cNvSpPr txBox="1"/>
      </xdr:nvSpPr>
      <xdr:spPr>
        <a:xfrm>
          <a:off x="0" y="6657975"/>
          <a:ext cx="5495924" cy="329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Sources : Insee, comptes économiques nationaux et régionaux (base 2014)</a:t>
          </a:r>
        </a:p>
      </xdr:txBody>
    </xdr:sp>
    <xdr:clientData/>
  </xdr:twoCellAnchor>
  <xdr:twoCellAnchor>
    <xdr:from>
      <xdr:col>0</xdr:col>
      <xdr:colOff>9525</xdr:colOff>
      <xdr:row>14</xdr:row>
      <xdr:rowOff>114300</xdr:rowOff>
    </xdr:from>
    <xdr:to>
      <xdr:col>8</xdr:col>
      <xdr:colOff>47625</xdr:colOff>
      <xdr:row>17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AC7AD89C-0E53-4E7C-8579-93F5DF87D6C6}"/>
            </a:ext>
          </a:extLst>
        </xdr:cNvPr>
        <xdr:cNvSpPr txBox="1"/>
      </xdr:nvSpPr>
      <xdr:spPr>
        <a:xfrm>
          <a:off x="9525" y="2514600"/>
          <a:ext cx="5353050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Montant par habitant et part dans le PIB de la consommation finale des administrations publiques en 2011 et 2019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9525</xdr:rowOff>
    </xdr:from>
    <xdr:ext cx="5715000" cy="5153025"/>
    <xdr:graphicFrame macro="">
      <xdr:nvGraphicFramePr>
        <xdr:cNvPr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0</xdr:col>
      <xdr:colOff>292515</xdr:colOff>
      <xdr:row>15</xdr:row>
      <xdr:rowOff>10964</xdr:rowOff>
    </xdr:from>
    <xdr:to>
      <xdr:col>8</xdr:col>
      <xdr:colOff>57150</xdr:colOff>
      <xdr:row>17</xdr:row>
      <xdr:rowOff>66675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7427708-9318-49F9-B9D7-ACF972AFAF18}"/>
            </a:ext>
          </a:extLst>
        </xdr:cNvPr>
        <xdr:cNvSpPr txBox="1"/>
      </xdr:nvSpPr>
      <xdr:spPr>
        <a:xfrm>
          <a:off x="292515" y="2068364"/>
          <a:ext cx="5079585" cy="39861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lang="en-GB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Les entreprises, secteur institutionnel qui investit le plus depuis 2017</a:t>
          </a:r>
        </a:p>
      </xdr:txBody>
    </xdr:sp>
    <xdr:clientData/>
  </xdr:twoCellAnchor>
  <xdr:twoCellAnchor>
    <xdr:from>
      <xdr:col>0</xdr:col>
      <xdr:colOff>0</xdr:colOff>
      <xdr:row>15</xdr:row>
      <xdr:rowOff>1196</xdr:rowOff>
    </xdr:from>
    <xdr:to>
      <xdr:col>0</xdr:col>
      <xdr:colOff>333375</xdr:colOff>
      <xdr:row>17</xdr:row>
      <xdr:rowOff>76199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5363436-9C55-4633-93BD-A854BFCA7475}"/>
            </a:ext>
          </a:extLst>
        </xdr:cNvPr>
        <xdr:cNvSpPr txBox="1"/>
      </xdr:nvSpPr>
      <xdr:spPr>
        <a:xfrm>
          <a:off x="0" y="2058596"/>
          <a:ext cx="333375" cy="417903"/>
        </a:xfrm>
        <a:prstGeom prst="rect">
          <a:avLst/>
        </a:prstGeom>
        <a:solidFill>
          <a:srgbClr val="E3332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3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5</a:t>
          </a:r>
        </a:p>
      </xdr:txBody>
    </xdr:sp>
    <xdr:clientData/>
  </xdr:twoCellAnchor>
  <xdr:twoCellAnchor>
    <xdr:from>
      <xdr:col>0</xdr:col>
      <xdr:colOff>9525</xdr:colOff>
      <xdr:row>17</xdr:row>
      <xdr:rowOff>114300</xdr:rowOff>
    </xdr:from>
    <xdr:to>
      <xdr:col>7</xdr:col>
      <xdr:colOff>304800</xdr:colOff>
      <xdr:row>20</xdr:row>
      <xdr:rowOff>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AC7AD89C-0E53-4E7C-8579-93F5DF87D6C6}"/>
            </a:ext>
          </a:extLst>
        </xdr:cNvPr>
        <xdr:cNvSpPr txBox="1"/>
      </xdr:nvSpPr>
      <xdr:spPr>
        <a:xfrm>
          <a:off x="9525" y="3028950"/>
          <a:ext cx="5295900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Evolution de l’investissement selon le secteur institutionnel à Mayotte entre 2011 et 2019 (en millions d’euros)</a:t>
          </a:r>
        </a:p>
      </xdr:txBody>
    </xdr:sp>
    <xdr:clientData/>
  </xdr:twoCellAnchor>
  <xdr:twoCellAnchor>
    <xdr:from>
      <xdr:col>0</xdr:col>
      <xdr:colOff>0</xdr:colOff>
      <xdr:row>43</xdr:row>
      <xdr:rowOff>142875</xdr:rowOff>
    </xdr:from>
    <xdr:to>
      <xdr:col>7</xdr:col>
      <xdr:colOff>495299</xdr:colOff>
      <xdr:row>45</xdr:row>
      <xdr:rowOff>129750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AC7AD89C-0E53-4E7C-8579-93F5DF87D6C6}"/>
            </a:ext>
          </a:extLst>
        </xdr:cNvPr>
        <xdr:cNvSpPr txBox="1"/>
      </xdr:nvSpPr>
      <xdr:spPr>
        <a:xfrm>
          <a:off x="0" y="7515225"/>
          <a:ext cx="5495924" cy="329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Source : Insee, comptes économiques régionaux (base 2014)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opLeftCell="A10" workbookViewId="0">
      <selection activeCell="H22" sqref="H22"/>
    </sheetView>
  </sheetViews>
  <sheetFormatPr baseColWidth="10" defaultRowHeight="15" x14ac:dyDescent="0.25"/>
  <cols>
    <col min="1" max="1" width="11.28515625" style="21" customWidth="1"/>
    <col min="2" max="2" width="36.7109375" style="21" customWidth="1"/>
    <col min="3" max="64" width="11.28515625" style="21" customWidth="1"/>
    <col min="65" max="16384" width="11.42578125" style="21"/>
  </cols>
  <sheetData>
    <row r="1" spans="1:18" ht="18.75" x14ac:dyDescent="0.3">
      <c r="A1" s="20" t="s">
        <v>0</v>
      </c>
    </row>
    <row r="2" spans="1:18" x14ac:dyDescent="0.25">
      <c r="A2" s="21" t="s">
        <v>1</v>
      </c>
    </row>
    <row r="6" spans="1:18" x14ac:dyDescent="0.25">
      <c r="B6" s="22"/>
      <c r="C6" s="23">
        <v>2004</v>
      </c>
      <c r="D6" s="23">
        <v>2005</v>
      </c>
      <c r="E6" s="23">
        <v>2006</v>
      </c>
      <c r="F6" s="23">
        <v>2007</v>
      </c>
      <c r="G6" s="23">
        <v>2008</v>
      </c>
      <c r="H6" s="23">
        <v>2009</v>
      </c>
      <c r="I6" s="23">
        <v>2010</v>
      </c>
      <c r="J6" s="23">
        <v>2011</v>
      </c>
      <c r="K6" s="23">
        <v>2012</v>
      </c>
      <c r="L6" s="23">
        <v>2013</v>
      </c>
      <c r="M6" s="23">
        <v>2014</v>
      </c>
      <c r="N6" s="23">
        <v>2015</v>
      </c>
      <c r="O6" s="23">
        <v>2016</v>
      </c>
      <c r="P6" s="23">
        <v>2017</v>
      </c>
      <c r="Q6" s="23">
        <v>2018</v>
      </c>
      <c r="R6" s="23">
        <v>2019</v>
      </c>
    </row>
    <row r="7" spans="1:18" x14ac:dyDescent="0.25">
      <c r="B7" s="24" t="s">
        <v>2</v>
      </c>
      <c r="C7" s="25">
        <v>1704.0184999999999</v>
      </c>
      <c r="D7" s="25">
        <v>1765.9049</v>
      </c>
      <c r="E7" s="25">
        <v>1848.1506999999999</v>
      </c>
      <c r="F7" s="25">
        <v>1941.3602000000001</v>
      </c>
      <c r="G7" s="25">
        <v>1992.38</v>
      </c>
      <c r="H7" s="25">
        <v>1936.4223</v>
      </c>
      <c r="I7" s="25">
        <v>1995.289</v>
      </c>
      <c r="J7" s="25">
        <v>2058.3688999999999</v>
      </c>
      <c r="K7" s="25">
        <v>2088.8044</v>
      </c>
      <c r="L7" s="25">
        <v>2117.189535</v>
      </c>
      <c r="M7" s="25">
        <v>2149.7650119999998</v>
      </c>
      <c r="N7" s="25">
        <v>2198.4319999999998</v>
      </c>
      <c r="O7" s="25">
        <v>2234.1290020000001</v>
      </c>
      <c r="P7" s="25">
        <v>2297.2420310000002</v>
      </c>
      <c r="Q7" s="25">
        <v>2363.3059579999999</v>
      </c>
      <c r="R7" s="25">
        <v>2437.6350050000001</v>
      </c>
    </row>
    <row r="8" spans="1:18" x14ac:dyDescent="0.25">
      <c r="B8" s="24" t="s">
        <v>3</v>
      </c>
      <c r="C8" s="26"/>
      <c r="D8" s="27">
        <f t="shared" ref="D8:R8" si="0">(D7/C7-1)*100</f>
        <v>3.6317915562536607</v>
      </c>
      <c r="E8" s="27">
        <f t="shared" si="0"/>
        <v>4.6574308729762315</v>
      </c>
      <c r="F8" s="27">
        <f t="shared" si="0"/>
        <v>5.0433928358764257</v>
      </c>
      <c r="G8" s="27">
        <f t="shared" si="0"/>
        <v>2.6280439868912486</v>
      </c>
      <c r="H8" s="27">
        <f t="shared" si="0"/>
        <v>-2.8085857115610513</v>
      </c>
      <c r="I8" s="27">
        <f t="shared" si="0"/>
        <v>3.0399722209354829</v>
      </c>
      <c r="J8" s="27">
        <f t="shared" si="0"/>
        <v>3.1614417761036018</v>
      </c>
      <c r="K8" s="27">
        <f t="shared" si="0"/>
        <v>1.478622223645143</v>
      </c>
      <c r="L8" s="27">
        <f t="shared" si="0"/>
        <v>1.3589178096331089</v>
      </c>
      <c r="M8" s="27">
        <f t="shared" si="0"/>
        <v>1.5386188369762577</v>
      </c>
      <c r="N8" s="27">
        <f t="shared" si="0"/>
        <v>2.2638282662682085</v>
      </c>
      <c r="O8" s="27">
        <f t="shared" si="0"/>
        <v>1.623748289690119</v>
      </c>
      <c r="P8" s="27">
        <f t="shared" si="0"/>
        <v>2.8249500786884374</v>
      </c>
      <c r="Q8" s="27">
        <f t="shared" si="0"/>
        <v>2.8757930644008667</v>
      </c>
      <c r="R8" s="27">
        <f t="shared" si="0"/>
        <v>3.1451300983010633</v>
      </c>
    </row>
    <row r="9" spans="1:18" x14ac:dyDescent="0.25">
      <c r="B9" s="24" t="s">
        <v>4</v>
      </c>
      <c r="C9" s="26"/>
      <c r="D9" s="27">
        <f t="shared" ref="D9:R9" si="1">AVERAGE($D8:$R8)</f>
        <v>2.4308730803385874</v>
      </c>
      <c r="E9" s="27">
        <f t="shared" si="1"/>
        <v>2.4308730803385874</v>
      </c>
      <c r="F9" s="27">
        <f t="shared" si="1"/>
        <v>2.4308730803385874</v>
      </c>
      <c r="G9" s="27">
        <f t="shared" si="1"/>
        <v>2.4308730803385874</v>
      </c>
      <c r="H9" s="27">
        <f t="shared" si="1"/>
        <v>2.4308730803385874</v>
      </c>
      <c r="I9" s="27">
        <f t="shared" si="1"/>
        <v>2.4308730803385874</v>
      </c>
      <c r="J9" s="27">
        <f t="shared" si="1"/>
        <v>2.4308730803385874</v>
      </c>
      <c r="K9" s="27">
        <f t="shared" si="1"/>
        <v>2.4308730803385874</v>
      </c>
      <c r="L9" s="27">
        <f t="shared" si="1"/>
        <v>2.4308730803385874</v>
      </c>
      <c r="M9" s="27">
        <f t="shared" si="1"/>
        <v>2.4308730803385874</v>
      </c>
      <c r="N9" s="27">
        <f t="shared" si="1"/>
        <v>2.4308730803385874</v>
      </c>
      <c r="O9" s="27">
        <f t="shared" si="1"/>
        <v>2.4308730803385874</v>
      </c>
      <c r="P9" s="27">
        <f t="shared" si="1"/>
        <v>2.4308730803385874</v>
      </c>
      <c r="Q9" s="27">
        <f t="shared" si="1"/>
        <v>2.4308730803385874</v>
      </c>
      <c r="R9" s="27">
        <f t="shared" si="1"/>
        <v>2.4308730803385874</v>
      </c>
    </row>
    <row r="10" spans="1:18" x14ac:dyDescent="0.25">
      <c r="B10" s="28" t="s">
        <v>5</v>
      </c>
      <c r="C10" s="29">
        <v>821.050933436268</v>
      </c>
      <c r="D10" s="29">
        <v>919.89531300584702</v>
      </c>
      <c r="E10" s="29">
        <v>1060.6926601487201</v>
      </c>
      <c r="F10" s="29">
        <v>1141.8875905969501</v>
      </c>
      <c r="G10" s="29">
        <v>1334.3013855059801</v>
      </c>
      <c r="H10" s="29">
        <v>1330.1228882793901</v>
      </c>
      <c r="I10" s="29">
        <v>1431.97208846899</v>
      </c>
      <c r="J10" s="29">
        <v>1495.5638408367099</v>
      </c>
      <c r="K10" s="29">
        <v>1582.5270104167801</v>
      </c>
      <c r="L10" s="29">
        <v>1701.93852116324</v>
      </c>
      <c r="M10" s="29">
        <v>1854.9165734896501</v>
      </c>
      <c r="N10" s="29">
        <v>2079.4090000000001</v>
      </c>
      <c r="O10" s="29">
        <v>2208.1709999999998</v>
      </c>
      <c r="P10" s="29">
        <v>2419.819</v>
      </c>
      <c r="Q10" s="29">
        <v>2496.1658125287499</v>
      </c>
      <c r="R10" s="30">
        <v>2659.9278259819698</v>
      </c>
    </row>
    <row r="11" spans="1:18" x14ac:dyDescent="0.25">
      <c r="B11" s="24" t="s">
        <v>6</v>
      </c>
      <c r="C11" s="26"/>
      <c r="D11" s="27">
        <f t="shared" ref="D11:R11" si="2">(D10/C10-1)*100</f>
        <v>12.038763436501409</v>
      </c>
      <c r="E11" s="27">
        <f t="shared" si="2"/>
        <v>15.305801122391216</v>
      </c>
      <c r="F11" s="27">
        <f t="shared" si="2"/>
        <v>7.654896983716819</v>
      </c>
      <c r="G11" s="27">
        <f t="shared" si="2"/>
        <v>16.850502316820947</v>
      </c>
      <c r="H11" s="27">
        <f t="shared" si="2"/>
        <v>-0.31315992563445416</v>
      </c>
      <c r="I11" s="27">
        <f t="shared" si="2"/>
        <v>7.6571271035978716</v>
      </c>
      <c r="J11" s="27">
        <f t="shared" si="2"/>
        <v>4.4408513880818568</v>
      </c>
      <c r="K11" s="27">
        <f t="shared" si="2"/>
        <v>5.8147413841870943</v>
      </c>
      <c r="L11" s="27">
        <f t="shared" si="2"/>
        <v>7.5456222838819809</v>
      </c>
      <c r="M11" s="27">
        <f t="shared" si="2"/>
        <v>8.9884593611438302</v>
      </c>
      <c r="N11" s="27">
        <f t="shared" si="2"/>
        <v>12.102561900561003</v>
      </c>
      <c r="O11" s="27">
        <f t="shared" si="2"/>
        <v>6.1922401990180731</v>
      </c>
      <c r="P11" s="27">
        <f t="shared" si="2"/>
        <v>9.5847649480044872</v>
      </c>
      <c r="Q11" s="27">
        <f t="shared" si="2"/>
        <v>3.1550629418460652</v>
      </c>
      <c r="R11" s="27">
        <f t="shared" si="2"/>
        <v>6.5605422777311517</v>
      </c>
    </row>
    <row r="12" spans="1:18" x14ac:dyDescent="0.25">
      <c r="B12" s="24" t="s">
        <v>7</v>
      </c>
      <c r="C12" s="26"/>
      <c r="D12" s="27">
        <f t="shared" ref="D12:R12" si="3">AVERAGE($D11:$R11)</f>
        <v>8.2385851814566227</v>
      </c>
      <c r="E12" s="27">
        <f t="shared" si="3"/>
        <v>8.2385851814566227</v>
      </c>
      <c r="F12" s="27">
        <f t="shared" si="3"/>
        <v>8.2385851814566227</v>
      </c>
      <c r="G12" s="27">
        <f t="shared" si="3"/>
        <v>8.2385851814566227</v>
      </c>
      <c r="H12" s="27">
        <f t="shared" si="3"/>
        <v>8.2385851814566227</v>
      </c>
      <c r="I12" s="27">
        <f t="shared" si="3"/>
        <v>8.2385851814566227</v>
      </c>
      <c r="J12" s="27">
        <f t="shared" si="3"/>
        <v>8.2385851814566227</v>
      </c>
      <c r="K12" s="27">
        <f t="shared" si="3"/>
        <v>8.2385851814566227</v>
      </c>
      <c r="L12" s="27">
        <f t="shared" si="3"/>
        <v>8.2385851814566227</v>
      </c>
      <c r="M12" s="27">
        <f t="shared" si="3"/>
        <v>8.2385851814566227</v>
      </c>
      <c r="N12" s="27">
        <f t="shared" si="3"/>
        <v>8.2385851814566227</v>
      </c>
      <c r="O12" s="27">
        <f t="shared" si="3"/>
        <v>8.2385851814566227</v>
      </c>
      <c r="P12" s="27">
        <f t="shared" si="3"/>
        <v>8.2385851814566227</v>
      </c>
      <c r="Q12" s="27">
        <f t="shared" si="3"/>
        <v>8.2385851814566227</v>
      </c>
      <c r="R12" s="27">
        <f t="shared" si="3"/>
        <v>8.2385851814566227</v>
      </c>
    </row>
    <row r="13" spans="1:18" x14ac:dyDescent="0.25">
      <c r="B13" s="31" t="s">
        <v>8</v>
      </c>
      <c r="C13" s="26"/>
      <c r="D13" s="32">
        <v>5.9749335519867302</v>
      </c>
      <c r="E13" s="33">
        <f>D13+($J13-$D13)/6</f>
        <v>5.7249810851995901</v>
      </c>
      <c r="F13" s="33">
        <f>E13+($J13-$D13)/6</f>
        <v>5.4750286184124501</v>
      </c>
      <c r="G13" s="33">
        <f>F13+($J13-$D13)/6</f>
        <v>5.2250761516253101</v>
      </c>
      <c r="H13" s="33">
        <f>G13+($J13-$D13)/6</f>
        <v>4.9751236848381701</v>
      </c>
      <c r="I13" s="33">
        <f>H13+($J13-$D13)/6</f>
        <v>4.7251712180510301</v>
      </c>
      <c r="J13" s="32">
        <v>4.4752187512638901</v>
      </c>
      <c r="K13" s="33">
        <f>J13+($N13-$J13)/4</f>
        <v>4.3178701851497499</v>
      </c>
      <c r="L13" s="33">
        <f>K13+($N13-$J13)/4</f>
        <v>4.1605216190356096</v>
      </c>
      <c r="M13" s="33">
        <f>L13+($N13-$J13)/4</f>
        <v>4.0031730529214693</v>
      </c>
      <c r="N13" s="32">
        <v>3.8458244868073299</v>
      </c>
      <c r="O13" s="33">
        <f>N13+($R13-$N13)/4</f>
        <v>3.8208430430515126</v>
      </c>
      <c r="P13" s="33">
        <f>O13+($R13-$N13)/4</f>
        <v>3.7958615992956952</v>
      </c>
      <c r="Q13" s="33">
        <f>P13+($R13-$N13)/4</f>
        <v>3.7708801555398779</v>
      </c>
      <c r="R13" s="32">
        <v>3.7458987117840601</v>
      </c>
    </row>
    <row r="14" spans="1:18" x14ac:dyDescent="0.25">
      <c r="B14" s="31" t="s">
        <v>8</v>
      </c>
      <c r="C14" s="26"/>
      <c r="D14" s="32">
        <v>5.9749335519867302</v>
      </c>
      <c r="E14" s="33"/>
      <c r="F14" s="33"/>
      <c r="G14" s="33"/>
      <c r="H14" s="33"/>
      <c r="I14" s="33"/>
      <c r="J14" s="32">
        <v>4.4752187512638901</v>
      </c>
      <c r="K14" s="33"/>
      <c r="L14" s="33"/>
      <c r="M14" s="33"/>
      <c r="N14" s="32">
        <v>3.8458244868073299</v>
      </c>
      <c r="O14" s="33"/>
      <c r="P14" s="33"/>
      <c r="Q14" s="33"/>
      <c r="R14" s="32">
        <v>3.7458987117840601</v>
      </c>
    </row>
    <row r="15" spans="1:18" x14ac:dyDescent="0.25">
      <c r="B15" s="34" t="s">
        <v>9</v>
      </c>
    </row>
    <row r="17" spans="1:15" x14ac:dyDescent="0.25">
      <c r="A17" s="35"/>
      <c r="B17" s="35"/>
      <c r="C17" s="35"/>
      <c r="D17" s="35"/>
      <c r="E17" s="35"/>
    </row>
    <row r="18" spans="1:15" x14ac:dyDescent="0.25">
      <c r="A18" s="35"/>
      <c r="B18" s="35"/>
      <c r="C18" s="35"/>
      <c r="D18" s="35"/>
      <c r="E18" s="35"/>
      <c r="O18" s="36"/>
    </row>
    <row r="19" spans="1:15" x14ac:dyDescent="0.25">
      <c r="A19" s="35"/>
      <c r="B19" s="35"/>
      <c r="C19" s="35"/>
      <c r="D19" s="35"/>
      <c r="E19" s="35"/>
    </row>
    <row r="20" spans="1:15" x14ac:dyDescent="0.25">
      <c r="A20" s="35"/>
      <c r="B20" s="35"/>
      <c r="C20" s="35"/>
      <c r="D20" s="35"/>
      <c r="E20" s="35"/>
    </row>
    <row r="21" spans="1:15" x14ac:dyDescent="0.25">
      <c r="A21" s="35"/>
      <c r="B21" s="35"/>
      <c r="C21" s="35"/>
      <c r="D21" s="35"/>
      <c r="E21" s="35"/>
    </row>
    <row r="22" spans="1:15" x14ac:dyDescent="0.25">
      <c r="A22" s="35"/>
      <c r="B22" s="35"/>
      <c r="C22" s="35"/>
      <c r="D22" s="35"/>
      <c r="E22" s="35"/>
    </row>
    <row r="23" spans="1:15" x14ac:dyDescent="0.25">
      <c r="A23" s="35"/>
      <c r="B23" s="35"/>
      <c r="C23" s="35"/>
      <c r="D23" s="35"/>
      <c r="E23" s="35"/>
    </row>
    <row r="24" spans="1:15" x14ac:dyDescent="0.25">
      <c r="A24" s="35"/>
      <c r="B24" s="35"/>
      <c r="C24" s="35"/>
      <c r="D24" s="35"/>
      <c r="E24" s="35"/>
    </row>
    <row r="25" spans="1:15" x14ac:dyDescent="0.25">
      <c r="A25" s="35"/>
      <c r="B25" s="35"/>
      <c r="C25" s="35"/>
      <c r="D25" s="35"/>
      <c r="E25" s="35"/>
    </row>
    <row r="26" spans="1:15" x14ac:dyDescent="0.25">
      <c r="A26" s="35"/>
      <c r="B26" s="35"/>
      <c r="C26" s="35"/>
      <c r="D26" s="35"/>
      <c r="E26" s="35"/>
    </row>
    <row r="27" spans="1:15" x14ac:dyDescent="0.25">
      <c r="A27" s="35"/>
      <c r="B27" s="35"/>
      <c r="C27" s="35"/>
      <c r="D27" s="35"/>
      <c r="E27" s="35"/>
    </row>
    <row r="28" spans="1:15" x14ac:dyDescent="0.25">
      <c r="A28" s="35"/>
      <c r="B28" s="35"/>
      <c r="C28" s="35"/>
      <c r="D28" s="35"/>
      <c r="E28" s="35"/>
    </row>
    <row r="29" spans="1:15" x14ac:dyDescent="0.25">
      <c r="A29" s="35"/>
      <c r="B29" s="35"/>
      <c r="C29" s="35"/>
      <c r="D29" s="35"/>
      <c r="E29" s="35"/>
    </row>
    <row r="30" spans="1:15" x14ac:dyDescent="0.25">
      <c r="A30" s="35"/>
      <c r="B30" s="35"/>
      <c r="C30" s="35"/>
      <c r="D30" s="35"/>
      <c r="E30" s="35"/>
    </row>
    <row r="31" spans="1:15" x14ac:dyDescent="0.25">
      <c r="A31" s="35"/>
      <c r="B31" s="35"/>
      <c r="C31" s="35"/>
      <c r="D31" s="35"/>
      <c r="E31" s="35"/>
    </row>
    <row r="32" spans="1:15" x14ac:dyDescent="0.25">
      <c r="A32" s="35"/>
      <c r="B32" s="35"/>
      <c r="C32" s="35"/>
      <c r="D32" s="35"/>
      <c r="E32" s="35"/>
    </row>
    <row r="33" spans="1:18" x14ac:dyDescent="0.25">
      <c r="A33" s="35"/>
      <c r="B33" s="35"/>
      <c r="C33" s="35"/>
      <c r="D33" s="35"/>
      <c r="E33" s="35"/>
    </row>
    <row r="34" spans="1:18" x14ac:dyDescent="0.25">
      <c r="A34" s="35"/>
      <c r="B34" s="35"/>
      <c r="C34" s="35"/>
      <c r="D34" s="35"/>
      <c r="E34" s="35"/>
    </row>
    <row r="35" spans="1:18" x14ac:dyDescent="0.25">
      <c r="A35" s="35"/>
      <c r="B35" s="35"/>
      <c r="C35" s="35"/>
      <c r="D35" s="35"/>
      <c r="E35" s="35"/>
    </row>
    <row r="36" spans="1:18" x14ac:dyDescent="0.25">
      <c r="A36" s="35"/>
      <c r="B36" s="35"/>
      <c r="C36" s="35"/>
      <c r="D36" s="35"/>
      <c r="E36" s="35"/>
    </row>
    <row r="37" spans="1:18" x14ac:dyDescent="0.25">
      <c r="A37" s="35"/>
      <c r="B37" s="35"/>
      <c r="C37" s="35"/>
      <c r="D37" s="35"/>
      <c r="E37" s="35"/>
    </row>
    <row r="38" spans="1:18" x14ac:dyDescent="0.25">
      <c r="A38" s="35"/>
      <c r="B38" s="35"/>
      <c r="C38" s="35"/>
      <c r="D38" s="35"/>
      <c r="E38" s="35"/>
    </row>
    <row r="39" spans="1:18" x14ac:dyDescent="0.25">
      <c r="A39" s="35"/>
      <c r="B39" s="35"/>
      <c r="C39" s="35"/>
      <c r="D39" s="35"/>
      <c r="E39" s="35"/>
    </row>
    <row r="40" spans="1:18" x14ac:dyDescent="0.25">
      <c r="A40" s="35"/>
      <c r="B40" s="35"/>
      <c r="C40" s="35"/>
      <c r="D40" s="35"/>
      <c r="E40" s="35"/>
    </row>
    <row r="41" spans="1:18" x14ac:dyDescent="0.25">
      <c r="A41" s="35"/>
      <c r="B41" s="35"/>
      <c r="C41" s="35"/>
      <c r="D41" s="35"/>
      <c r="E41" s="35"/>
    </row>
    <row r="42" spans="1:18" x14ac:dyDescent="0.25">
      <c r="A42" s="35"/>
      <c r="B42" s="35"/>
      <c r="C42" s="35"/>
      <c r="D42" s="35"/>
      <c r="E42" s="35"/>
    </row>
    <row r="43" spans="1:18" x14ac:dyDescent="0.25">
      <c r="A43" s="35"/>
      <c r="B43" s="35"/>
      <c r="C43" s="35"/>
      <c r="D43" s="35"/>
      <c r="E43" s="35"/>
    </row>
    <row r="48" spans="1:18" x14ac:dyDescent="0.25"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3:18" x14ac:dyDescent="0.25">
      <c r="C49" s="26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</row>
    <row r="50" spans="3:18" x14ac:dyDescent="0.25"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30"/>
    </row>
    <row r="51" spans="3:18" x14ac:dyDescent="0.25">
      <c r="C51" s="26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8"/>
    </row>
    <row r="52" spans="3:18" x14ac:dyDescent="0.25">
      <c r="C52" s="26"/>
      <c r="D52" s="32"/>
      <c r="E52" s="26"/>
      <c r="F52" s="26"/>
      <c r="G52" s="26"/>
      <c r="H52" s="26"/>
      <c r="I52" s="26"/>
      <c r="J52" s="32"/>
      <c r="K52" s="26"/>
      <c r="L52" s="26"/>
      <c r="M52" s="26"/>
      <c r="N52" s="32"/>
      <c r="O52" s="26"/>
      <c r="P52" s="26"/>
      <c r="Q52" s="26"/>
      <c r="R52" s="32"/>
    </row>
    <row r="55" spans="3:18" x14ac:dyDescent="0.25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3:18" x14ac:dyDescent="0.25">
      <c r="C56" s="26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</row>
    <row r="57" spans="3:18" x14ac:dyDescent="0.25">
      <c r="C57" s="26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</row>
    <row r="58" spans="3:18" x14ac:dyDescent="0.25"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30"/>
    </row>
    <row r="59" spans="3:18" x14ac:dyDescent="0.25">
      <c r="C59" s="26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3"/>
  <sheetViews>
    <sheetView workbookViewId="0">
      <selection activeCell="F3" sqref="A3:F6"/>
    </sheetView>
  </sheetViews>
  <sheetFormatPr baseColWidth="10" defaultColWidth="14.42578125" defaultRowHeight="15" customHeight="1" x14ac:dyDescent="0.25"/>
  <cols>
    <col min="1" max="2" width="10.7109375" customWidth="1"/>
    <col min="3" max="3" width="19.28515625" customWidth="1"/>
    <col min="4" max="6" width="10.7109375" customWidth="1"/>
    <col min="7" max="26" width="8.7109375" customWidth="1"/>
  </cols>
  <sheetData>
    <row r="1" spans="1:7" ht="13.5" customHeight="1" x14ac:dyDescent="0.3">
      <c r="A1" s="1" t="s">
        <v>10</v>
      </c>
    </row>
    <row r="2" spans="1:7" ht="13.5" customHeight="1" x14ac:dyDescent="0.25">
      <c r="A2" s="39" t="s">
        <v>11</v>
      </c>
      <c r="B2" s="40"/>
      <c r="C2" s="40"/>
      <c r="D2" s="40"/>
      <c r="E2" s="40"/>
      <c r="F2" s="40"/>
      <c r="G2" s="40"/>
    </row>
    <row r="3" spans="1:7" ht="13.5" customHeight="1" x14ac:dyDescent="0.25">
      <c r="A3" s="35"/>
      <c r="B3" s="35"/>
      <c r="C3" s="35"/>
      <c r="D3" s="35"/>
      <c r="E3" s="35"/>
      <c r="F3" s="40"/>
      <c r="G3" s="40"/>
    </row>
    <row r="4" spans="1:7" ht="13.5" customHeight="1" x14ac:dyDescent="0.25">
      <c r="A4" s="40"/>
      <c r="B4" s="40"/>
      <c r="C4" s="40"/>
      <c r="D4" s="40"/>
      <c r="E4" s="40"/>
      <c r="F4" s="40"/>
      <c r="G4" s="40"/>
    </row>
    <row r="5" spans="1:7" ht="13.5" customHeight="1" x14ac:dyDescent="0.25">
      <c r="A5" s="40"/>
      <c r="B5" s="40"/>
      <c r="C5" s="40"/>
      <c r="D5" s="40"/>
      <c r="E5" s="40"/>
      <c r="F5" s="40"/>
      <c r="G5" s="40"/>
    </row>
    <row r="6" spans="1:7" ht="13.5" customHeight="1" x14ac:dyDescent="0.25">
      <c r="A6" s="40"/>
      <c r="B6" s="40"/>
      <c r="C6" s="40"/>
      <c r="D6" s="40"/>
      <c r="E6" s="40"/>
      <c r="F6" s="40"/>
      <c r="G6" s="40"/>
    </row>
    <row r="7" spans="1:7" ht="13.5" customHeight="1" x14ac:dyDescent="0.25">
      <c r="A7" s="40"/>
      <c r="B7" s="40"/>
      <c r="C7" s="40"/>
      <c r="D7" s="40"/>
      <c r="E7" s="40"/>
      <c r="F7" s="40"/>
      <c r="G7" s="40"/>
    </row>
    <row r="8" spans="1:7" ht="13.5" customHeight="1" x14ac:dyDescent="0.25">
      <c r="A8" s="40"/>
      <c r="B8" s="40"/>
      <c r="C8" s="40"/>
      <c r="D8" s="40"/>
      <c r="E8" s="40"/>
      <c r="F8" s="40"/>
      <c r="G8" s="40"/>
    </row>
    <row r="9" spans="1:7" ht="13.5" customHeight="1" x14ac:dyDescent="0.25">
      <c r="A9" s="40"/>
      <c r="B9" s="40"/>
      <c r="C9" s="40"/>
      <c r="D9" s="40"/>
      <c r="E9" s="40"/>
      <c r="F9" s="40"/>
      <c r="G9" s="40"/>
    </row>
    <row r="10" spans="1:7" ht="13.5" customHeight="1" x14ac:dyDescent="0.25">
      <c r="A10" s="40"/>
      <c r="B10" s="40"/>
      <c r="C10" s="40"/>
      <c r="D10" s="40"/>
      <c r="E10" s="40"/>
      <c r="F10" s="40"/>
      <c r="G10" s="40"/>
    </row>
    <row r="11" spans="1:7" ht="13.5" customHeight="1" x14ac:dyDescent="0.25">
      <c r="A11" s="40"/>
      <c r="B11" s="40"/>
      <c r="C11" s="40"/>
      <c r="D11" s="40"/>
      <c r="E11" s="40"/>
      <c r="F11" s="40"/>
      <c r="G11" s="40"/>
    </row>
    <row r="12" spans="1:7" ht="13.5" customHeight="1" x14ac:dyDescent="0.25">
      <c r="A12" s="40"/>
      <c r="B12" s="40"/>
      <c r="C12" s="40"/>
      <c r="D12" s="40"/>
      <c r="E12" s="40"/>
      <c r="F12" s="40"/>
      <c r="G12" s="40"/>
    </row>
    <row r="13" spans="1:7" ht="13.5" customHeight="1" x14ac:dyDescent="0.25">
      <c r="A13" s="40"/>
      <c r="B13" s="40"/>
      <c r="C13" s="40"/>
      <c r="D13" s="40"/>
      <c r="E13" s="40"/>
      <c r="F13" s="40"/>
      <c r="G13" s="40"/>
    </row>
    <row r="14" spans="1:7" ht="13.5" customHeight="1" x14ac:dyDescent="0.25">
      <c r="A14" s="40"/>
      <c r="B14" s="40"/>
      <c r="C14" s="40"/>
      <c r="D14" s="40"/>
      <c r="E14" s="40"/>
      <c r="F14" s="40"/>
      <c r="G14" s="40"/>
    </row>
    <row r="15" spans="1:7" ht="13.5" customHeight="1" x14ac:dyDescent="0.25">
      <c r="A15" s="40"/>
      <c r="B15" s="40"/>
      <c r="C15" s="40"/>
      <c r="D15" s="40"/>
      <c r="E15" s="40"/>
      <c r="F15" s="40"/>
      <c r="G15" s="40"/>
    </row>
    <row r="16" spans="1:7" ht="13.5" customHeight="1" x14ac:dyDescent="0.25">
      <c r="A16" s="40"/>
      <c r="B16" s="40"/>
      <c r="C16" s="40"/>
      <c r="D16" s="40"/>
      <c r="E16" s="40"/>
      <c r="F16" s="40"/>
      <c r="G16" s="40"/>
    </row>
    <row r="17" spans="1:7" ht="13.5" customHeight="1" x14ac:dyDescent="0.25">
      <c r="A17" s="40"/>
      <c r="B17" s="40"/>
      <c r="C17" s="40"/>
      <c r="D17" s="40"/>
      <c r="E17" s="40"/>
      <c r="F17" s="40"/>
      <c r="G17" s="40"/>
    </row>
    <row r="18" spans="1:7" ht="13.5" customHeight="1" x14ac:dyDescent="0.25">
      <c r="A18" s="40"/>
      <c r="B18" s="40"/>
      <c r="C18" s="40"/>
      <c r="D18" s="40"/>
      <c r="E18" s="40"/>
      <c r="F18" s="40"/>
      <c r="G18" s="40"/>
    </row>
    <row r="19" spans="1:7" ht="13.5" customHeight="1" x14ac:dyDescent="0.25">
      <c r="A19" s="40"/>
      <c r="B19" s="40"/>
      <c r="C19" s="40"/>
      <c r="D19" s="40"/>
      <c r="E19" s="40"/>
      <c r="F19" s="40"/>
      <c r="G19" s="40"/>
    </row>
    <row r="20" spans="1:7" ht="13.5" customHeight="1" x14ac:dyDescent="0.25">
      <c r="A20" s="40"/>
      <c r="B20" s="40"/>
      <c r="C20" s="40"/>
      <c r="D20" s="40"/>
      <c r="E20" s="40"/>
      <c r="F20" s="40"/>
      <c r="G20" s="40"/>
    </row>
    <row r="21" spans="1:7" ht="13.5" customHeight="1" x14ac:dyDescent="0.25">
      <c r="A21" s="40"/>
      <c r="B21" s="40"/>
      <c r="C21" s="40"/>
      <c r="D21" s="40"/>
      <c r="E21" s="40"/>
      <c r="F21" s="40"/>
      <c r="G21" s="40"/>
    </row>
    <row r="22" spans="1:7" ht="13.5" customHeight="1" x14ac:dyDescent="0.25">
      <c r="A22" s="40"/>
      <c r="B22" s="40"/>
      <c r="C22" s="40"/>
      <c r="D22" s="40"/>
      <c r="E22" s="40"/>
      <c r="F22" s="40"/>
      <c r="G22" s="40"/>
    </row>
    <row r="23" spans="1:7" ht="13.5" customHeight="1" x14ac:dyDescent="0.25">
      <c r="A23" s="40"/>
      <c r="B23" s="40"/>
      <c r="C23" s="40"/>
      <c r="D23" s="40"/>
      <c r="E23" s="40"/>
      <c r="F23" s="40"/>
      <c r="G23" s="40"/>
    </row>
    <row r="24" spans="1:7" ht="13.5" customHeight="1" x14ac:dyDescent="0.25">
      <c r="A24" s="40"/>
      <c r="B24" s="40"/>
      <c r="C24" s="40"/>
      <c r="D24" s="40"/>
      <c r="E24" s="40"/>
      <c r="F24" s="40"/>
      <c r="G24" s="40"/>
    </row>
    <row r="25" spans="1:7" ht="13.5" customHeight="1" x14ac:dyDescent="0.25">
      <c r="A25" s="40"/>
      <c r="B25" s="40"/>
      <c r="C25" s="40"/>
      <c r="D25" s="40"/>
      <c r="E25" s="40"/>
      <c r="F25" s="40"/>
      <c r="G25" s="40"/>
    </row>
    <row r="26" spans="1:7" ht="13.5" customHeight="1" x14ac:dyDescent="0.25">
      <c r="A26" s="40"/>
      <c r="B26" s="40"/>
      <c r="C26" s="40"/>
      <c r="D26" s="40"/>
      <c r="E26" s="40"/>
      <c r="F26" s="40"/>
      <c r="G26" s="40"/>
    </row>
    <row r="27" spans="1:7" ht="13.5" customHeight="1" x14ac:dyDescent="0.25">
      <c r="A27" s="40"/>
      <c r="B27" s="41"/>
      <c r="C27" s="42" t="s">
        <v>12</v>
      </c>
      <c r="D27" s="40"/>
      <c r="E27" s="40"/>
      <c r="F27" s="40"/>
      <c r="G27" s="40"/>
    </row>
    <row r="28" spans="1:7" ht="13.5" customHeight="1" x14ac:dyDescent="0.25">
      <c r="B28" s="8" t="s">
        <v>13</v>
      </c>
      <c r="C28" s="9">
        <v>36300</v>
      </c>
    </row>
    <row r="29" spans="1:7" ht="13.5" customHeight="1" x14ac:dyDescent="0.25">
      <c r="B29" s="8" t="s">
        <v>14</v>
      </c>
      <c r="C29" s="9">
        <v>23800</v>
      </c>
    </row>
    <row r="30" spans="1:7" ht="13.5" customHeight="1" x14ac:dyDescent="0.25">
      <c r="B30" s="8" t="s">
        <v>15</v>
      </c>
      <c r="C30" s="9">
        <v>22400</v>
      </c>
    </row>
    <row r="31" spans="1:7" ht="13.5" customHeight="1" x14ac:dyDescent="0.25">
      <c r="B31" s="8" t="s">
        <v>16</v>
      </c>
      <c r="C31" s="9">
        <v>15300</v>
      </c>
    </row>
    <row r="32" spans="1:7" ht="13.5" customHeight="1" x14ac:dyDescent="0.25">
      <c r="B32" s="8" t="s">
        <v>17</v>
      </c>
      <c r="C32" s="9">
        <v>9700</v>
      </c>
    </row>
    <row r="33" spans="2:3" ht="13.5" customHeight="1" x14ac:dyDescent="0.25">
      <c r="B33" s="8" t="s">
        <v>18</v>
      </c>
      <c r="C33" s="9">
        <v>2400</v>
      </c>
    </row>
    <row r="34" spans="2:3" ht="13.5" customHeight="1" x14ac:dyDescent="0.25">
      <c r="B34" s="8" t="s">
        <v>19</v>
      </c>
      <c r="C34" s="9">
        <v>1200</v>
      </c>
    </row>
    <row r="35" spans="2:3" ht="13.5" customHeight="1" x14ac:dyDescent="0.25">
      <c r="B35" s="2" t="s">
        <v>20</v>
      </c>
    </row>
    <row r="36" spans="2:3" ht="13.5" customHeight="1" x14ac:dyDescent="0.25">
      <c r="B36" s="6" t="s">
        <v>21</v>
      </c>
    </row>
    <row r="37" spans="2:3" ht="13.5" customHeight="1" x14ac:dyDescent="0.25"/>
    <row r="38" spans="2:3" ht="13.5" customHeight="1" x14ac:dyDescent="0.25"/>
    <row r="39" spans="2:3" ht="13.5" customHeight="1" x14ac:dyDescent="0.25"/>
    <row r="40" spans="2:3" ht="13.5" customHeight="1" x14ac:dyDescent="0.25"/>
    <row r="41" spans="2:3" ht="13.5" customHeight="1" x14ac:dyDescent="0.25"/>
    <row r="42" spans="2:3" ht="13.5" customHeight="1" x14ac:dyDescent="0.25"/>
    <row r="43" spans="2:3" ht="13.5" customHeight="1" x14ac:dyDescent="0.25"/>
    <row r="44" spans="2:3" ht="13.5" customHeight="1" x14ac:dyDescent="0.25"/>
    <row r="45" spans="2:3" ht="13.5" customHeight="1" x14ac:dyDescent="0.25"/>
    <row r="46" spans="2:3" ht="13.5" customHeight="1" x14ac:dyDescent="0.25"/>
    <row r="47" spans="2:3" ht="13.5" customHeight="1" x14ac:dyDescent="0.25"/>
    <row r="48" spans="2:3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  <row r="1002" ht="13.5" customHeight="1" x14ac:dyDescent="0.25"/>
    <row r="1003" ht="13.5" customHeight="1" x14ac:dyDescent="0.25"/>
  </sheetData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opLeftCell="A13" workbookViewId="0">
      <selection activeCell="A15" sqref="A15:E46"/>
    </sheetView>
  </sheetViews>
  <sheetFormatPr baseColWidth="10" defaultColWidth="14.42578125" defaultRowHeight="15" customHeight="1" x14ac:dyDescent="0.25"/>
  <cols>
    <col min="1" max="1" width="10.7109375" customWidth="1"/>
    <col min="2" max="2" width="34" customWidth="1"/>
    <col min="3" max="4" width="12.85546875" customWidth="1"/>
    <col min="5" max="13" width="10.7109375" customWidth="1"/>
    <col min="14" max="26" width="8.7109375" customWidth="1"/>
  </cols>
  <sheetData>
    <row r="1" spans="1:13" ht="13.5" customHeight="1" x14ac:dyDescent="0.3">
      <c r="A1" s="1" t="s">
        <v>22</v>
      </c>
    </row>
    <row r="2" spans="1:13" ht="13.5" customHeight="1" x14ac:dyDescent="0.25">
      <c r="A2" s="2" t="s">
        <v>23</v>
      </c>
    </row>
    <row r="3" spans="1:13" ht="13.5" customHeight="1" x14ac:dyDescent="0.25"/>
    <row r="4" spans="1:13" ht="13.5" customHeight="1" x14ac:dyDescent="0.25"/>
    <row r="5" spans="1:13" ht="13.5" customHeight="1" x14ac:dyDescent="0.25">
      <c r="A5" s="5"/>
      <c r="B5" s="3"/>
      <c r="C5" s="10" t="s">
        <v>24</v>
      </c>
      <c r="D5" s="10" t="s">
        <v>25</v>
      </c>
      <c r="E5" s="7" t="s">
        <v>26</v>
      </c>
      <c r="F5" s="5"/>
      <c r="G5" s="5"/>
      <c r="H5" s="5"/>
      <c r="I5" s="5"/>
    </row>
    <row r="6" spans="1:13" ht="13.5" customHeight="1" x14ac:dyDescent="0.25">
      <c r="A6" s="5"/>
      <c r="B6" s="4" t="s">
        <v>27</v>
      </c>
      <c r="C6" s="11">
        <v>87.705415202044804</v>
      </c>
      <c r="D6" s="11">
        <v>88.662497177273295</v>
      </c>
      <c r="E6" s="11">
        <v>85.456511455024696</v>
      </c>
      <c r="F6" s="5"/>
      <c r="G6" s="12"/>
      <c r="H6" s="11"/>
      <c r="I6" s="11"/>
      <c r="J6" s="11"/>
    </row>
    <row r="7" spans="1:13" ht="13.5" customHeight="1" x14ac:dyDescent="0.25">
      <c r="A7" s="5"/>
      <c r="B7" s="4" t="s">
        <v>28</v>
      </c>
      <c r="C7" s="11">
        <v>8.5744904753206992</v>
      </c>
      <c r="D7" s="11">
        <v>10.0824959023671</v>
      </c>
      <c r="E7" s="11">
        <v>8.6706764884773992</v>
      </c>
      <c r="F7" s="5"/>
      <c r="G7" s="12"/>
      <c r="H7" s="11"/>
      <c r="I7" s="11"/>
      <c r="J7" s="11"/>
    </row>
    <row r="8" spans="1:13" ht="13.5" customHeight="1" x14ac:dyDescent="0.25">
      <c r="A8" s="5"/>
      <c r="B8" s="4" t="s">
        <v>29</v>
      </c>
      <c r="C8" s="11">
        <v>15.1054630741025</v>
      </c>
      <c r="D8" s="11">
        <v>13.0147379740167</v>
      </c>
      <c r="E8" s="11">
        <v>18.915996485774102</v>
      </c>
      <c r="F8" s="5"/>
      <c r="G8" s="12"/>
      <c r="H8" s="11"/>
      <c r="I8" s="11"/>
      <c r="J8" s="11"/>
    </row>
    <row r="9" spans="1:13" ht="13.5" customHeight="1" x14ac:dyDescent="0.25">
      <c r="A9" s="5"/>
      <c r="B9" s="4" t="s">
        <v>30</v>
      </c>
      <c r="C9" s="11">
        <v>9.3208924369379407</v>
      </c>
      <c r="D9" s="11">
        <v>9.8656984301708395</v>
      </c>
      <c r="E9" s="11">
        <v>35.128742312630898</v>
      </c>
      <c r="F9" s="5"/>
      <c r="G9" s="12"/>
      <c r="H9" s="11"/>
      <c r="I9" s="11"/>
      <c r="J9" s="11"/>
    </row>
    <row r="10" spans="1:13" ht="13.5" customHeight="1" x14ac:dyDescent="0.25">
      <c r="B10" s="4" t="s">
        <v>31</v>
      </c>
      <c r="C10" s="11">
        <v>-20.706261188405801</v>
      </c>
      <c r="D10" s="11">
        <v>-21.625429483828</v>
      </c>
      <c r="E10" s="11">
        <v>-48.1719267419072</v>
      </c>
      <c r="F10" s="5"/>
      <c r="G10" s="12"/>
      <c r="H10" s="11"/>
      <c r="I10" s="11"/>
      <c r="J10" s="11"/>
    </row>
    <row r="11" spans="1:13" ht="13.5" customHeight="1" x14ac:dyDescent="0.25">
      <c r="B11" s="4" t="s">
        <v>32</v>
      </c>
      <c r="C11" s="11">
        <v>100</v>
      </c>
      <c r="D11" s="11">
        <v>100</v>
      </c>
      <c r="E11" s="11">
        <v>100</v>
      </c>
      <c r="F11" s="5"/>
      <c r="G11" s="12"/>
      <c r="H11" s="11"/>
      <c r="I11" s="11"/>
      <c r="J11" s="11"/>
      <c r="K11" s="13"/>
      <c r="L11" s="13"/>
      <c r="M11" s="13"/>
    </row>
    <row r="12" spans="1:13" ht="13.5" customHeight="1" x14ac:dyDescent="0.25">
      <c r="E12" s="5"/>
      <c r="F12" s="5"/>
      <c r="G12" s="14"/>
      <c r="H12" s="13"/>
      <c r="I12" s="13"/>
      <c r="J12" s="13"/>
      <c r="K12" s="13"/>
      <c r="L12" s="13"/>
      <c r="M12" s="13"/>
    </row>
    <row r="13" spans="1:13" ht="13.5" customHeight="1" x14ac:dyDescent="0.25">
      <c r="B13" s="6" t="s">
        <v>9</v>
      </c>
      <c r="E13" s="5"/>
      <c r="F13" s="5"/>
      <c r="G13" s="5"/>
      <c r="H13" s="13"/>
      <c r="I13" s="13"/>
      <c r="J13" s="13"/>
      <c r="K13" s="13"/>
      <c r="L13" s="13"/>
      <c r="M13" s="13"/>
    </row>
    <row r="14" spans="1:13" ht="13.5" customHeight="1" x14ac:dyDescent="0.25">
      <c r="A14" s="40"/>
      <c r="B14" s="40"/>
      <c r="C14" s="40"/>
      <c r="D14" s="40"/>
      <c r="E14" s="40"/>
      <c r="F14" s="40"/>
    </row>
    <row r="15" spans="1:13" ht="13.5" customHeight="1" x14ac:dyDescent="0.25">
      <c r="A15" s="35"/>
      <c r="B15" s="35"/>
      <c r="C15" s="35"/>
      <c r="D15" s="35"/>
      <c r="E15" s="35"/>
      <c r="F15" s="40"/>
    </row>
    <row r="16" spans="1:13" ht="13.5" customHeight="1" x14ac:dyDescent="0.25">
      <c r="A16" s="40"/>
      <c r="B16" s="40"/>
      <c r="C16" s="40"/>
      <c r="D16" s="40"/>
      <c r="E16" s="40"/>
      <c r="F16" s="40"/>
    </row>
    <row r="17" spans="1:6" ht="13.5" customHeight="1" x14ac:dyDescent="0.25">
      <c r="A17" s="40"/>
      <c r="B17" s="40"/>
      <c r="C17" s="40"/>
      <c r="D17" s="40"/>
      <c r="E17" s="40"/>
      <c r="F17" s="40"/>
    </row>
    <row r="18" spans="1:6" ht="13.5" customHeight="1" x14ac:dyDescent="0.25">
      <c r="A18" s="40"/>
      <c r="B18" s="40"/>
      <c r="C18" s="40"/>
      <c r="D18" s="40"/>
      <c r="E18" s="40"/>
      <c r="F18" s="40"/>
    </row>
    <row r="19" spans="1:6" ht="13.5" customHeight="1" x14ac:dyDescent="0.25">
      <c r="A19" s="40"/>
      <c r="B19" s="40"/>
      <c r="C19" s="40"/>
      <c r="D19" s="40"/>
      <c r="E19" s="40"/>
      <c r="F19" s="40"/>
    </row>
    <row r="20" spans="1:6" ht="13.5" customHeight="1" x14ac:dyDescent="0.25">
      <c r="A20" s="40"/>
      <c r="B20" s="40"/>
      <c r="C20" s="40"/>
      <c r="D20" s="40"/>
      <c r="E20" s="40"/>
      <c r="F20" s="40"/>
    </row>
    <row r="21" spans="1:6" ht="13.5" customHeight="1" x14ac:dyDescent="0.25">
      <c r="A21" s="40"/>
      <c r="B21" s="40"/>
      <c r="C21" s="40"/>
      <c r="D21" s="40"/>
      <c r="E21" s="40"/>
      <c r="F21" s="40"/>
    </row>
    <row r="22" spans="1:6" ht="13.5" customHeight="1" x14ac:dyDescent="0.25">
      <c r="A22" s="40"/>
      <c r="B22" s="40"/>
      <c r="C22" s="40"/>
      <c r="D22" s="40"/>
      <c r="E22" s="40"/>
      <c r="F22" s="40"/>
    </row>
    <row r="23" spans="1:6" ht="13.5" customHeight="1" x14ac:dyDescent="0.25">
      <c r="A23" s="40"/>
      <c r="B23" s="40"/>
      <c r="C23" s="40"/>
      <c r="D23" s="40"/>
      <c r="E23" s="40"/>
      <c r="F23" s="40"/>
    </row>
    <row r="24" spans="1:6" ht="13.5" customHeight="1" x14ac:dyDescent="0.25">
      <c r="A24" s="40"/>
      <c r="B24" s="40"/>
      <c r="C24" s="40"/>
      <c r="D24" s="40"/>
      <c r="E24" s="40"/>
      <c r="F24" s="40"/>
    </row>
    <row r="25" spans="1:6" ht="13.5" customHeight="1" x14ac:dyDescent="0.25">
      <c r="A25" s="40"/>
      <c r="B25" s="40"/>
      <c r="C25" s="40"/>
      <c r="D25" s="40"/>
      <c r="E25" s="40"/>
      <c r="F25" s="40"/>
    </row>
    <row r="26" spans="1:6" ht="13.5" customHeight="1" x14ac:dyDescent="0.25">
      <c r="A26" s="40"/>
      <c r="B26" s="40"/>
      <c r="C26" s="40"/>
      <c r="D26" s="40"/>
      <c r="E26" s="40"/>
      <c r="F26" s="40"/>
    </row>
    <row r="27" spans="1:6" ht="13.5" customHeight="1" x14ac:dyDescent="0.25">
      <c r="A27" s="40"/>
      <c r="B27" s="40"/>
      <c r="C27" s="40"/>
      <c r="D27" s="40"/>
      <c r="E27" s="40"/>
      <c r="F27" s="40"/>
    </row>
    <row r="28" spans="1:6" ht="13.5" customHeight="1" x14ac:dyDescent="0.25">
      <c r="A28" s="40"/>
      <c r="B28" s="40"/>
      <c r="C28" s="40"/>
      <c r="D28" s="40"/>
      <c r="E28" s="40"/>
      <c r="F28" s="40"/>
    </row>
    <row r="29" spans="1:6" ht="13.5" customHeight="1" x14ac:dyDescent="0.25">
      <c r="A29" s="40"/>
      <c r="B29" s="40"/>
      <c r="C29" s="40"/>
      <c r="D29" s="40"/>
      <c r="E29" s="40"/>
      <c r="F29" s="40"/>
    </row>
    <row r="30" spans="1:6" ht="13.5" customHeight="1" x14ac:dyDescent="0.25">
      <c r="A30" s="40"/>
      <c r="B30" s="40"/>
      <c r="C30" s="40"/>
      <c r="D30" s="40"/>
      <c r="E30" s="40"/>
      <c r="F30" s="40"/>
    </row>
    <row r="31" spans="1:6" ht="13.5" customHeight="1" x14ac:dyDescent="0.25">
      <c r="A31" s="40"/>
      <c r="B31" s="40"/>
      <c r="C31" s="40"/>
      <c r="D31" s="40"/>
      <c r="E31" s="40"/>
      <c r="F31" s="40"/>
    </row>
    <row r="32" spans="1:6" ht="13.5" customHeight="1" x14ac:dyDescent="0.25">
      <c r="A32" s="40"/>
      <c r="B32" s="40"/>
      <c r="C32" s="40"/>
      <c r="D32" s="40"/>
      <c r="E32" s="40"/>
      <c r="F32" s="40"/>
    </row>
    <row r="33" spans="1:6" ht="13.5" customHeight="1" x14ac:dyDescent="0.25">
      <c r="A33" s="40"/>
      <c r="B33" s="40"/>
      <c r="C33" s="40"/>
      <c r="D33" s="40"/>
      <c r="E33" s="40"/>
      <c r="F33" s="40"/>
    </row>
    <row r="34" spans="1:6" ht="13.5" customHeight="1" x14ac:dyDescent="0.25">
      <c r="A34" s="40"/>
      <c r="B34" s="40"/>
      <c r="C34" s="40"/>
      <c r="D34" s="40"/>
      <c r="E34" s="40"/>
      <c r="F34" s="40"/>
    </row>
    <row r="35" spans="1:6" ht="13.5" customHeight="1" x14ac:dyDescent="0.25">
      <c r="A35" s="40"/>
      <c r="B35" s="40"/>
      <c r="C35" s="40"/>
      <c r="D35" s="40"/>
      <c r="E35" s="40"/>
      <c r="F35" s="40"/>
    </row>
    <row r="36" spans="1:6" ht="13.5" customHeight="1" x14ac:dyDescent="0.25">
      <c r="A36" s="40"/>
      <c r="B36" s="40"/>
      <c r="C36" s="40"/>
      <c r="D36" s="40"/>
      <c r="E36" s="40"/>
      <c r="F36" s="40"/>
    </row>
    <row r="37" spans="1:6" ht="13.5" customHeight="1" x14ac:dyDescent="0.25">
      <c r="A37" s="40"/>
      <c r="B37" s="40"/>
      <c r="C37" s="40"/>
      <c r="D37" s="40"/>
      <c r="E37" s="40"/>
      <c r="F37" s="40"/>
    </row>
    <row r="38" spans="1:6" ht="13.5" customHeight="1" x14ac:dyDescent="0.25">
      <c r="A38" s="40"/>
      <c r="B38" s="40"/>
      <c r="C38" s="40"/>
      <c r="D38" s="40"/>
      <c r="E38" s="40"/>
      <c r="F38" s="40"/>
    </row>
    <row r="39" spans="1:6" ht="13.5" customHeight="1" x14ac:dyDescent="0.25">
      <c r="A39" s="40"/>
      <c r="B39" s="40"/>
      <c r="C39" s="40"/>
      <c r="D39" s="40"/>
      <c r="E39" s="40"/>
      <c r="F39" s="40"/>
    </row>
    <row r="40" spans="1:6" ht="13.5" customHeight="1" x14ac:dyDescent="0.25">
      <c r="A40" s="40"/>
      <c r="B40" s="40"/>
      <c r="C40" s="40"/>
      <c r="D40" s="40"/>
      <c r="E40" s="40"/>
      <c r="F40" s="40"/>
    </row>
    <row r="41" spans="1:6" ht="13.5" customHeight="1" x14ac:dyDescent="0.25">
      <c r="A41" s="40"/>
      <c r="B41" s="40"/>
      <c r="C41" s="40"/>
      <c r="D41" s="40"/>
      <c r="E41" s="40"/>
      <c r="F41" s="40"/>
    </row>
    <row r="42" spans="1:6" ht="13.5" customHeight="1" x14ac:dyDescent="0.25">
      <c r="A42" s="40"/>
      <c r="B42" s="40"/>
      <c r="C42" s="40"/>
      <c r="D42" s="40"/>
      <c r="E42" s="40"/>
      <c r="F42" s="40"/>
    </row>
    <row r="43" spans="1:6" ht="13.5" customHeight="1" x14ac:dyDescent="0.25">
      <c r="A43" s="40"/>
      <c r="B43" s="40"/>
      <c r="C43" s="40"/>
      <c r="D43" s="40"/>
      <c r="E43" s="40"/>
      <c r="F43" s="40"/>
    </row>
    <row r="44" spans="1:6" ht="13.5" customHeight="1" x14ac:dyDescent="0.25">
      <c r="A44" s="40"/>
      <c r="B44" s="40"/>
      <c r="C44" s="40"/>
      <c r="D44" s="40"/>
      <c r="E44" s="40"/>
      <c r="F44" s="40"/>
    </row>
    <row r="45" spans="1:6" ht="13.5" customHeight="1" x14ac:dyDescent="0.25">
      <c r="A45" s="40"/>
      <c r="B45" s="40"/>
      <c r="C45" s="40"/>
      <c r="D45" s="40"/>
      <c r="E45" s="40"/>
      <c r="F45" s="40"/>
    </row>
    <row r="46" spans="1:6" ht="13.5" customHeight="1" x14ac:dyDescent="0.25">
      <c r="A46" s="40"/>
      <c r="B46" s="40"/>
      <c r="C46" s="40"/>
      <c r="D46" s="40"/>
      <c r="E46" s="40"/>
      <c r="F46" s="40"/>
    </row>
    <row r="47" spans="1:6" ht="13.5" customHeight="1" x14ac:dyDescent="0.25">
      <c r="A47" s="40"/>
      <c r="B47" s="40"/>
      <c r="C47" s="40"/>
      <c r="D47" s="40"/>
      <c r="E47" s="40"/>
      <c r="F47" s="40"/>
    </row>
    <row r="48" spans="1:6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7" workbookViewId="0">
      <selection activeCell="H13" sqref="A13:H17"/>
    </sheetView>
  </sheetViews>
  <sheetFormatPr baseColWidth="10" defaultColWidth="14.42578125" defaultRowHeight="15" customHeight="1" x14ac:dyDescent="0.25"/>
  <cols>
    <col min="1" max="1" width="10.7109375" customWidth="1"/>
    <col min="2" max="2" width="8.7109375" customWidth="1"/>
    <col min="3" max="6" width="10.7109375" customWidth="1"/>
    <col min="7" max="26" width="8.7109375" customWidth="1"/>
  </cols>
  <sheetData>
    <row r="1" spans="1:9" ht="13.5" customHeight="1" x14ac:dyDescent="0.3">
      <c r="A1" s="1" t="s">
        <v>33</v>
      </c>
    </row>
    <row r="2" spans="1:9" ht="13.5" customHeight="1" x14ac:dyDescent="0.25">
      <c r="A2" s="2" t="s">
        <v>34</v>
      </c>
    </row>
    <row r="3" spans="1:9" ht="13.5" customHeight="1" x14ac:dyDescent="0.25"/>
    <row r="4" spans="1:9" ht="13.5" customHeight="1" x14ac:dyDescent="0.25"/>
    <row r="5" spans="1:9" ht="13.5" customHeight="1" x14ac:dyDescent="0.25"/>
    <row r="6" spans="1:9" ht="13.5" customHeight="1" x14ac:dyDescent="0.25">
      <c r="B6" s="3"/>
      <c r="C6" s="15" t="s">
        <v>35</v>
      </c>
      <c r="D6" s="15" t="s">
        <v>36</v>
      </c>
    </row>
    <row r="7" spans="1:9" ht="13.5" customHeight="1" x14ac:dyDescent="0.25">
      <c r="B7" s="16" t="s">
        <v>37</v>
      </c>
      <c r="C7" s="9">
        <v>4873.09723653115</v>
      </c>
      <c r="D7" s="14">
        <v>67.275444625709696</v>
      </c>
    </row>
    <row r="8" spans="1:9" ht="13.5" customHeight="1" x14ac:dyDescent="0.25">
      <c r="B8" s="16" t="s">
        <v>38</v>
      </c>
      <c r="C8" s="9">
        <v>6039.6125162771004</v>
      </c>
      <c r="D8" s="14">
        <v>62.226953362908802</v>
      </c>
    </row>
    <row r="9" spans="1:9" ht="13.5" customHeight="1" x14ac:dyDescent="0.25">
      <c r="A9" s="17"/>
      <c r="B9" s="16" t="s">
        <v>26</v>
      </c>
      <c r="C9" s="9">
        <v>8305.5292071797903</v>
      </c>
      <c r="D9" s="14">
        <v>22.901776415484601</v>
      </c>
    </row>
    <row r="10" spans="1:9" ht="13.5" customHeight="1" x14ac:dyDescent="0.25">
      <c r="A10" s="17"/>
      <c r="B10" s="9"/>
    </row>
    <row r="11" spans="1:9" ht="13.5" customHeight="1" x14ac:dyDescent="0.25">
      <c r="A11" s="18"/>
      <c r="B11" s="6" t="s">
        <v>9</v>
      </c>
    </row>
    <row r="12" spans="1:9" ht="13.5" customHeight="1" x14ac:dyDescent="0.25">
      <c r="A12" s="40"/>
      <c r="B12" s="40"/>
      <c r="C12" s="40"/>
      <c r="D12" s="40"/>
      <c r="E12" s="40"/>
      <c r="F12" s="40"/>
      <c r="G12" s="40"/>
      <c r="H12" s="40"/>
      <c r="I12" s="40"/>
    </row>
    <row r="13" spans="1:9" ht="13.5" customHeight="1" x14ac:dyDescent="0.25">
      <c r="A13" s="35"/>
      <c r="B13" s="35"/>
      <c r="C13" s="35"/>
      <c r="D13" s="35"/>
      <c r="E13" s="35"/>
      <c r="F13" s="40"/>
      <c r="G13" s="40"/>
      <c r="H13" s="40"/>
      <c r="I13" s="40"/>
    </row>
    <row r="14" spans="1:9" ht="13.5" customHeight="1" x14ac:dyDescent="0.25">
      <c r="A14" s="40"/>
      <c r="B14" s="40"/>
      <c r="C14" s="40"/>
      <c r="D14" s="40"/>
      <c r="E14" s="40"/>
      <c r="F14" s="40"/>
      <c r="G14" s="40"/>
      <c r="H14" s="40"/>
      <c r="I14" s="40"/>
    </row>
    <row r="15" spans="1:9" ht="13.5" customHeight="1" x14ac:dyDescent="0.25">
      <c r="A15" s="40"/>
      <c r="B15" s="40"/>
      <c r="C15" s="40"/>
      <c r="D15" s="40"/>
      <c r="E15" s="40"/>
      <c r="F15" s="40"/>
      <c r="G15" s="40"/>
      <c r="H15" s="40"/>
      <c r="I15" s="40"/>
    </row>
    <row r="16" spans="1:9" ht="13.5" customHeight="1" x14ac:dyDescent="0.25">
      <c r="A16" s="40"/>
      <c r="B16" s="40"/>
      <c r="C16" s="40"/>
      <c r="D16" s="40"/>
      <c r="E16" s="40"/>
      <c r="F16" s="40"/>
      <c r="G16" s="40"/>
      <c r="H16" s="40"/>
      <c r="I16" s="40"/>
    </row>
    <row r="17" spans="1:9" ht="13.5" customHeight="1" x14ac:dyDescent="0.25">
      <c r="A17" s="40"/>
      <c r="B17" s="40"/>
      <c r="C17" s="40"/>
      <c r="D17" s="40"/>
      <c r="E17" s="40"/>
      <c r="F17" s="40"/>
      <c r="G17" s="40"/>
      <c r="H17" s="40"/>
      <c r="I17" s="40"/>
    </row>
    <row r="18" spans="1:9" ht="13.5" customHeight="1" x14ac:dyDescent="0.25">
      <c r="A18" s="40"/>
      <c r="B18" s="40"/>
      <c r="C18" s="40"/>
      <c r="D18" s="40"/>
      <c r="E18" s="40"/>
      <c r="F18" s="40"/>
      <c r="G18" s="40"/>
      <c r="H18" s="40"/>
      <c r="I18" s="40"/>
    </row>
    <row r="19" spans="1:9" ht="13.5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</row>
    <row r="20" spans="1:9" ht="13.5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</row>
    <row r="21" spans="1:9" ht="13.5" customHeight="1" x14ac:dyDescent="0.25">
      <c r="A21" s="40"/>
      <c r="B21" s="40"/>
      <c r="C21" s="40"/>
      <c r="D21" s="40"/>
      <c r="E21" s="40"/>
      <c r="F21" s="40"/>
      <c r="G21" s="40"/>
      <c r="H21" s="40"/>
      <c r="I21" s="40"/>
    </row>
    <row r="22" spans="1:9" ht="13.5" customHeight="1" x14ac:dyDescent="0.25">
      <c r="A22" s="40"/>
      <c r="B22" s="40"/>
      <c r="C22" s="40"/>
      <c r="D22" s="40"/>
      <c r="E22" s="40"/>
      <c r="F22" s="40"/>
      <c r="G22" s="40"/>
      <c r="H22" s="40"/>
      <c r="I22" s="40"/>
    </row>
    <row r="23" spans="1:9" ht="13.5" customHeight="1" x14ac:dyDescent="0.25">
      <c r="A23" s="40"/>
      <c r="B23" s="40"/>
      <c r="C23" s="40"/>
      <c r="D23" s="40"/>
      <c r="E23" s="40"/>
      <c r="F23" s="40"/>
      <c r="G23" s="40"/>
      <c r="H23" s="40"/>
      <c r="I23" s="40"/>
    </row>
    <row r="24" spans="1:9" ht="13.5" customHeight="1" x14ac:dyDescent="0.25">
      <c r="A24" s="40"/>
      <c r="B24" s="40"/>
      <c r="C24" s="40"/>
      <c r="D24" s="40"/>
      <c r="E24" s="40"/>
      <c r="F24" s="40"/>
      <c r="G24" s="40"/>
      <c r="H24" s="40"/>
      <c r="I24" s="40"/>
    </row>
    <row r="25" spans="1:9" ht="13.5" customHeight="1" x14ac:dyDescent="0.25">
      <c r="A25" s="40"/>
      <c r="B25" s="40"/>
      <c r="C25" s="40"/>
      <c r="D25" s="40"/>
      <c r="E25" s="40"/>
      <c r="F25" s="40"/>
      <c r="G25" s="40"/>
      <c r="H25" s="40"/>
      <c r="I25" s="40"/>
    </row>
    <row r="26" spans="1:9" ht="13.5" customHeight="1" x14ac:dyDescent="0.25">
      <c r="A26" s="40"/>
      <c r="B26" s="40"/>
      <c r="C26" s="40"/>
      <c r="D26" s="40"/>
      <c r="E26" s="40"/>
      <c r="F26" s="40"/>
      <c r="G26" s="40"/>
      <c r="H26" s="40"/>
      <c r="I26" s="40"/>
    </row>
    <row r="27" spans="1:9" ht="13.5" customHeight="1" x14ac:dyDescent="0.25">
      <c r="A27" s="40"/>
      <c r="B27" s="40"/>
      <c r="C27" s="40"/>
      <c r="D27" s="40"/>
      <c r="E27" s="40"/>
      <c r="F27" s="40"/>
      <c r="G27" s="40"/>
      <c r="H27" s="40"/>
      <c r="I27" s="40"/>
    </row>
    <row r="28" spans="1:9" ht="13.5" customHeight="1" x14ac:dyDescent="0.25">
      <c r="A28" s="40"/>
      <c r="B28" s="40"/>
      <c r="C28" s="40"/>
      <c r="D28" s="40"/>
      <c r="E28" s="40"/>
      <c r="F28" s="40"/>
      <c r="G28" s="40"/>
      <c r="H28" s="40"/>
      <c r="I28" s="40"/>
    </row>
    <row r="29" spans="1:9" ht="13.5" customHeight="1" x14ac:dyDescent="0.25">
      <c r="A29" s="40"/>
      <c r="B29" s="40"/>
      <c r="C29" s="40"/>
      <c r="D29" s="40"/>
      <c r="E29" s="40"/>
      <c r="F29" s="40"/>
      <c r="G29" s="40"/>
      <c r="H29" s="40"/>
      <c r="I29" s="40"/>
    </row>
    <row r="30" spans="1:9" ht="13.5" customHeight="1" x14ac:dyDescent="0.25">
      <c r="A30" s="40"/>
      <c r="B30" s="40"/>
      <c r="C30" s="40"/>
      <c r="D30" s="40"/>
      <c r="E30" s="40"/>
      <c r="F30" s="40"/>
      <c r="G30" s="40"/>
      <c r="H30" s="40"/>
      <c r="I30" s="40"/>
    </row>
    <row r="31" spans="1:9" ht="13.5" customHeight="1" x14ac:dyDescent="0.25">
      <c r="A31" s="40"/>
      <c r="B31" s="40"/>
      <c r="C31" s="40"/>
      <c r="D31" s="40"/>
      <c r="E31" s="40"/>
      <c r="F31" s="40"/>
      <c r="G31" s="40"/>
      <c r="H31" s="40"/>
      <c r="I31" s="40"/>
    </row>
    <row r="32" spans="1:9" ht="13.5" customHeight="1" x14ac:dyDescent="0.25">
      <c r="A32" s="40"/>
      <c r="B32" s="40"/>
      <c r="C32" s="40"/>
      <c r="D32" s="40"/>
      <c r="E32" s="40"/>
      <c r="F32" s="40"/>
      <c r="G32" s="40"/>
      <c r="H32" s="40"/>
      <c r="I32" s="40"/>
    </row>
    <row r="33" spans="1:9" ht="13.5" customHeight="1" x14ac:dyDescent="0.25">
      <c r="A33" s="40"/>
      <c r="B33" s="40"/>
      <c r="C33" s="40"/>
      <c r="D33" s="40"/>
      <c r="E33" s="40"/>
      <c r="F33" s="40"/>
      <c r="G33" s="40"/>
      <c r="H33" s="40"/>
      <c r="I33" s="40"/>
    </row>
    <row r="34" spans="1:9" ht="13.5" customHeight="1" x14ac:dyDescent="0.25">
      <c r="A34" s="40"/>
      <c r="B34" s="40"/>
      <c r="C34" s="40"/>
      <c r="D34" s="40"/>
      <c r="E34" s="40"/>
      <c r="F34" s="40"/>
      <c r="G34" s="40"/>
      <c r="H34" s="40"/>
      <c r="I34" s="40"/>
    </row>
    <row r="35" spans="1:9" ht="13.5" customHeight="1" x14ac:dyDescent="0.25">
      <c r="A35" s="40"/>
      <c r="B35" s="40"/>
      <c r="C35" s="40"/>
      <c r="D35" s="40"/>
      <c r="E35" s="40"/>
      <c r="F35" s="40"/>
      <c r="G35" s="40"/>
      <c r="H35" s="40"/>
      <c r="I35" s="40"/>
    </row>
    <row r="36" spans="1:9" ht="13.5" customHeight="1" x14ac:dyDescent="0.25">
      <c r="A36" s="40"/>
      <c r="B36" s="40"/>
      <c r="C36" s="40"/>
      <c r="D36" s="40"/>
      <c r="E36" s="40"/>
      <c r="F36" s="40"/>
      <c r="G36" s="40"/>
      <c r="H36" s="40"/>
      <c r="I36" s="40"/>
    </row>
    <row r="37" spans="1:9" ht="13.5" customHeight="1" x14ac:dyDescent="0.25">
      <c r="A37" s="40"/>
      <c r="B37" s="40"/>
      <c r="C37" s="40"/>
      <c r="D37" s="40"/>
      <c r="E37" s="40"/>
      <c r="F37" s="40"/>
      <c r="G37" s="40"/>
      <c r="H37" s="40"/>
      <c r="I37" s="40"/>
    </row>
    <row r="38" spans="1:9" ht="13.5" customHeight="1" x14ac:dyDescent="0.25">
      <c r="A38" s="40"/>
      <c r="B38" s="40"/>
      <c r="C38" s="40"/>
      <c r="D38" s="40"/>
      <c r="E38" s="40"/>
      <c r="F38" s="40"/>
      <c r="G38" s="40"/>
      <c r="H38" s="40"/>
      <c r="I38" s="40"/>
    </row>
    <row r="39" spans="1:9" ht="13.5" customHeight="1" x14ac:dyDescent="0.25">
      <c r="A39" s="40"/>
      <c r="B39" s="40"/>
      <c r="C39" s="40"/>
      <c r="D39" s="40"/>
      <c r="E39" s="40"/>
      <c r="F39" s="40"/>
      <c r="G39" s="40"/>
      <c r="H39" s="40"/>
      <c r="I39" s="40"/>
    </row>
    <row r="40" spans="1:9" ht="13.5" customHeight="1" x14ac:dyDescent="0.25">
      <c r="A40" s="40"/>
      <c r="B40" s="40"/>
      <c r="C40" s="40"/>
      <c r="D40" s="40"/>
      <c r="E40" s="40"/>
      <c r="F40" s="40"/>
      <c r="G40" s="40"/>
      <c r="H40" s="40"/>
      <c r="I40" s="40"/>
    </row>
    <row r="41" spans="1:9" ht="13.5" customHeight="1" x14ac:dyDescent="0.25">
      <c r="A41" s="40"/>
      <c r="B41" s="40"/>
      <c r="C41" s="40"/>
      <c r="D41" s="40"/>
      <c r="E41" s="40"/>
      <c r="F41" s="40"/>
      <c r="G41" s="40"/>
      <c r="H41" s="40"/>
      <c r="I41" s="40"/>
    </row>
    <row r="42" spans="1:9" ht="13.5" customHeight="1" x14ac:dyDescent="0.25"/>
    <row r="43" spans="1:9" ht="13.5" customHeight="1" x14ac:dyDescent="0.25"/>
    <row r="44" spans="1:9" ht="13.5" customHeight="1" x14ac:dyDescent="0.25"/>
    <row r="45" spans="1:9" ht="13.5" customHeight="1" x14ac:dyDescent="0.25"/>
    <row r="46" spans="1:9" ht="13.5" customHeight="1" x14ac:dyDescent="0.25"/>
    <row r="47" spans="1:9" ht="13.5" customHeight="1" x14ac:dyDescent="0.25"/>
    <row r="48" spans="1:9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A10" workbookViewId="0">
      <selection activeCell="A16" sqref="A16:H45"/>
    </sheetView>
  </sheetViews>
  <sheetFormatPr baseColWidth="10" defaultColWidth="14.42578125" defaultRowHeight="15" customHeight="1" x14ac:dyDescent="0.25"/>
  <cols>
    <col min="1" max="11" width="10.7109375" customWidth="1"/>
    <col min="12" max="26" width="8.7109375" customWidth="1"/>
  </cols>
  <sheetData>
    <row r="1" spans="1:11" ht="13.5" customHeight="1" x14ac:dyDescent="0.3">
      <c r="A1" s="1" t="s">
        <v>39</v>
      </c>
    </row>
    <row r="2" spans="1:11" ht="13.5" customHeight="1" x14ac:dyDescent="0.25">
      <c r="A2" s="2" t="s">
        <v>40</v>
      </c>
    </row>
    <row r="3" spans="1:11" ht="13.5" customHeight="1" x14ac:dyDescent="0.25"/>
    <row r="4" spans="1:11" ht="13.5" customHeight="1" x14ac:dyDescent="0.25"/>
    <row r="5" spans="1:11" ht="13.5" customHeight="1" x14ac:dyDescent="0.25">
      <c r="C5" s="2">
        <v>2011</v>
      </c>
      <c r="D5" s="9">
        <v>2012</v>
      </c>
      <c r="E5" s="9">
        <v>2013</v>
      </c>
      <c r="F5" s="9">
        <v>2014</v>
      </c>
      <c r="G5" s="2">
        <v>2015</v>
      </c>
      <c r="H5" s="9">
        <v>2016</v>
      </c>
      <c r="I5" s="9">
        <v>2017</v>
      </c>
      <c r="J5" s="9">
        <v>2018</v>
      </c>
      <c r="K5" s="2">
        <v>2019</v>
      </c>
    </row>
    <row r="6" spans="1:11" ht="13.5" customHeight="1" x14ac:dyDescent="0.25">
      <c r="B6" s="2" t="s">
        <v>41</v>
      </c>
      <c r="C6" s="9">
        <v>88.055670952990198</v>
      </c>
      <c r="D6" s="9">
        <v>86.030283798462307</v>
      </c>
      <c r="E6" s="9">
        <v>95.357653289449303</v>
      </c>
      <c r="F6" s="9">
        <v>106.587186789898</v>
      </c>
      <c r="G6" s="9">
        <v>122.589</v>
      </c>
      <c r="H6" s="9">
        <v>121.245</v>
      </c>
      <c r="I6" s="9">
        <v>130.78100000000001</v>
      </c>
      <c r="J6" s="9">
        <v>139.262561366428</v>
      </c>
      <c r="K6" s="9">
        <v>141.52888296121901</v>
      </c>
    </row>
    <row r="7" spans="1:11" ht="13.5" customHeight="1" x14ac:dyDescent="0.25">
      <c r="B7" s="2" t="s">
        <v>42</v>
      </c>
      <c r="C7" s="9">
        <v>109.39278097987901</v>
      </c>
      <c r="D7" s="9">
        <v>121.36178797927801</v>
      </c>
      <c r="E7" s="9">
        <v>133.65230854579201</v>
      </c>
      <c r="F7" s="9">
        <v>146.02337369849599</v>
      </c>
      <c r="G7" s="9">
        <v>153.10499999999999</v>
      </c>
      <c r="H7" s="9">
        <v>155.471</v>
      </c>
      <c r="I7" s="9">
        <v>155.53899999999999</v>
      </c>
      <c r="J7" s="9">
        <v>167.45571752769999</v>
      </c>
      <c r="K7" s="9">
        <v>216.58242710773399</v>
      </c>
    </row>
    <row r="8" spans="1:11" ht="13.5" customHeight="1" x14ac:dyDescent="0.25">
      <c r="B8" s="2" t="s">
        <v>43</v>
      </c>
      <c r="C8" s="9">
        <v>33.9624482297044</v>
      </c>
      <c r="D8" s="9">
        <v>64.687434933831895</v>
      </c>
      <c r="E8" s="9">
        <v>74.215431750975398</v>
      </c>
      <c r="F8" s="9">
        <v>100.683929034953</v>
      </c>
      <c r="G8" s="9">
        <v>123.82599999999999</v>
      </c>
      <c r="H8" s="9">
        <v>131.232</v>
      </c>
      <c r="I8" s="9">
        <v>174.06100000000001</v>
      </c>
      <c r="J8" s="9">
        <v>217.05813372457101</v>
      </c>
      <c r="K8" s="9">
        <v>237.95609702189</v>
      </c>
    </row>
    <row r="9" spans="1:11" ht="13.5" customHeight="1" x14ac:dyDescent="0.25"/>
    <row r="10" spans="1:11" ht="13.5" customHeight="1" x14ac:dyDescent="0.25">
      <c r="B10" s="6" t="s">
        <v>9</v>
      </c>
      <c r="K10" s="19"/>
    </row>
    <row r="11" spans="1:11" ht="13.5" customHeight="1" x14ac:dyDescent="0.25"/>
    <row r="12" spans="1:11" ht="13.5" customHeight="1" x14ac:dyDescent="0.25"/>
    <row r="13" spans="1:11" ht="13.5" customHeight="1" x14ac:dyDescent="0.25"/>
    <row r="14" spans="1:11" ht="13.5" customHeight="1" x14ac:dyDescent="0.25"/>
    <row r="15" spans="1:11" ht="13.5" customHeight="1" x14ac:dyDescent="0.25">
      <c r="A15" s="40"/>
      <c r="B15" s="40"/>
      <c r="C15" s="40"/>
      <c r="D15" s="40"/>
      <c r="E15" s="40"/>
      <c r="F15" s="40"/>
      <c r="G15" s="40"/>
      <c r="H15" s="40"/>
      <c r="I15" s="40"/>
    </row>
    <row r="16" spans="1:11" ht="13.5" customHeight="1" x14ac:dyDescent="0.25">
      <c r="A16" s="35"/>
      <c r="B16" s="35"/>
      <c r="C16" s="35"/>
      <c r="D16" s="35"/>
      <c r="E16" s="35"/>
      <c r="F16" s="40"/>
      <c r="G16" s="40"/>
      <c r="H16" s="40"/>
      <c r="I16" s="40"/>
    </row>
    <row r="17" spans="1:9" ht="13.5" customHeight="1" x14ac:dyDescent="0.25">
      <c r="A17" s="40"/>
      <c r="B17" s="40"/>
      <c r="C17" s="40"/>
      <c r="D17" s="40"/>
      <c r="E17" s="40"/>
      <c r="F17" s="40"/>
      <c r="G17" s="40"/>
      <c r="H17" s="40"/>
      <c r="I17" s="40"/>
    </row>
    <row r="18" spans="1:9" ht="13.5" customHeight="1" x14ac:dyDescent="0.25">
      <c r="A18" s="40"/>
      <c r="B18" s="40"/>
      <c r="C18" s="40"/>
      <c r="D18" s="40"/>
      <c r="E18" s="40"/>
      <c r="F18" s="40"/>
      <c r="G18" s="40"/>
      <c r="H18" s="40"/>
      <c r="I18" s="40"/>
    </row>
    <row r="19" spans="1:9" ht="13.5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</row>
    <row r="20" spans="1:9" ht="13.5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</row>
    <row r="21" spans="1:9" ht="13.5" customHeight="1" x14ac:dyDescent="0.25">
      <c r="A21" s="40"/>
      <c r="B21" s="40"/>
      <c r="C21" s="40"/>
      <c r="D21" s="40"/>
      <c r="E21" s="40"/>
      <c r="F21" s="40"/>
      <c r="G21" s="40"/>
      <c r="H21" s="40"/>
      <c r="I21" s="40"/>
    </row>
    <row r="22" spans="1:9" ht="13.5" customHeight="1" x14ac:dyDescent="0.25">
      <c r="A22" s="40"/>
      <c r="B22" s="40"/>
      <c r="C22" s="40"/>
      <c r="D22" s="40"/>
      <c r="E22" s="40"/>
      <c r="F22" s="40"/>
      <c r="G22" s="40"/>
      <c r="H22" s="40"/>
      <c r="I22" s="40"/>
    </row>
    <row r="23" spans="1:9" ht="13.5" customHeight="1" x14ac:dyDescent="0.25">
      <c r="A23" s="40"/>
      <c r="B23" s="40"/>
      <c r="C23" s="40"/>
      <c r="D23" s="40"/>
      <c r="E23" s="40"/>
      <c r="F23" s="40"/>
      <c r="G23" s="40"/>
      <c r="H23" s="40"/>
      <c r="I23" s="40"/>
    </row>
    <row r="24" spans="1:9" ht="13.5" customHeight="1" x14ac:dyDescent="0.25">
      <c r="A24" s="40"/>
      <c r="B24" s="40"/>
      <c r="C24" s="40"/>
      <c r="D24" s="40"/>
      <c r="E24" s="40"/>
      <c r="F24" s="40"/>
      <c r="G24" s="40"/>
      <c r="H24" s="40"/>
      <c r="I24" s="40"/>
    </row>
    <row r="25" spans="1:9" ht="13.5" customHeight="1" x14ac:dyDescent="0.25">
      <c r="A25" s="40"/>
      <c r="B25" s="40"/>
      <c r="C25" s="40"/>
      <c r="D25" s="40"/>
      <c r="E25" s="40"/>
      <c r="F25" s="40"/>
      <c r="G25" s="40"/>
      <c r="H25" s="40"/>
      <c r="I25" s="40"/>
    </row>
    <row r="26" spans="1:9" ht="13.5" customHeight="1" x14ac:dyDescent="0.25">
      <c r="A26" s="40"/>
      <c r="B26" s="40"/>
      <c r="C26" s="40"/>
      <c r="D26" s="40"/>
      <c r="E26" s="40"/>
      <c r="F26" s="40"/>
      <c r="G26" s="40"/>
      <c r="H26" s="40"/>
      <c r="I26" s="40"/>
    </row>
    <row r="27" spans="1:9" ht="13.5" customHeight="1" x14ac:dyDescent="0.25">
      <c r="A27" s="40"/>
      <c r="B27" s="40"/>
      <c r="C27" s="40"/>
      <c r="D27" s="40"/>
      <c r="E27" s="40"/>
      <c r="F27" s="40"/>
      <c r="G27" s="40"/>
      <c r="H27" s="40"/>
      <c r="I27" s="40"/>
    </row>
    <row r="28" spans="1:9" ht="13.5" customHeight="1" x14ac:dyDescent="0.25">
      <c r="A28" s="40"/>
      <c r="B28" s="40"/>
      <c r="C28" s="40"/>
      <c r="D28" s="40"/>
      <c r="E28" s="40"/>
      <c r="F28" s="40"/>
      <c r="G28" s="40"/>
      <c r="H28" s="40"/>
      <c r="I28" s="40"/>
    </row>
    <row r="29" spans="1:9" ht="13.5" customHeight="1" x14ac:dyDescent="0.25">
      <c r="A29" s="40"/>
      <c r="B29" s="40"/>
      <c r="C29" s="40"/>
      <c r="D29" s="40"/>
      <c r="E29" s="40"/>
      <c r="F29" s="40"/>
      <c r="G29" s="40"/>
      <c r="H29" s="40"/>
      <c r="I29" s="40"/>
    </row>
    <row r="30" spans="1:9" ht="13.5" customHeight="1" x14ac:dyDescent="0.25">
      <c r="A30" s="40"/>
      <c r="B30" s="40"/>
      <c r="C30" s="40"/>
      <c r="D30" s="40"/>
      <c r="E30" s="40"/>
      <c r="F30" s="40"/>
      <c r="G30" s="40"/>
      <c r="H30" s="40"/>
      <c r="I30" s="40"/>
    </row>
    <row r="31" spans="1:9" ht="13.5" customHeight="1" x14ac:dyDescent="0.25">
      <c r="A31" s="40"/>
      <c r="B31" s="40"/>
      <c r="C31" s="40"/>
      <c r="D31" s="40"/>
      <c r="E31" s="40"/>
      <c r="F31" s="40"/>
      <c r="G31" s="40"/>
      <c r="H31" s="40"/>
      <c r="I31" s="40"/>
    </row>
    <row r="32" spans="1:9" ht="13.5" customHeight="1" x14ac:dyDescent="0.25">
      <c r="A32" s="40"/>
      <c r="B32" s="40"/>
      <c r="C32" s="40"/>
      <c r="D32" s="40"/>
      <c r="E32" s="40"/>
      <c r="F32" s="40"/>
      <c r="G32" s="40"/>
      <c r="H32" s="40"/>
      <c r="I32" s="40"/>
    </row>
    <row r="33" spans="1:9" ht="13.5" customHeight="1" x14ac:dyDescent="0.25">
      <c r="A33" s="40"/>
      <c r="B33" s="40"/>
      <c r="C33" s="40"/>
      <c r="D33" s="40"/>
      <c r="E33" s="40"/>
      <c r="F33" s="40"/>
      <c r="G33" s="40"/>
      <c r="H33" s="40"/>
      <c r="I33" s="40"/>
    </row>
    <row r="34" spans="1:9" ht="13.5" customHeight="1" x14ac:dyDescent="0.25">
      <c r="A34" s="40"/>
      <c r="B34" s="40"/>
      <c r="C34" s="40"/>
      <c r="D34" s="40"/>
      <c r="E34" s="40"/>
      <c r="F34" s="40"/>
      <c r="G34" s="40"/>
      <c r="H34" s="40"/>
      <c r="I34" s="40"/>
    </row>
    <row r="35" spans="1:9" ht="13.5" customHeight="1" x14ac:dyDescent="0.25">
      <c r="A35" s="40"/>
      <c r="B35" s="40"/>
      <c r="C35" s="40"/>
      <c r="D35" s="40"/>
      <c r="E35" s="40"/>
      <c r="F35" s="40"/>
      <c r="G35" s="40"/>
      <c r="H35" s="40"/>
      <c r="I35" s="40"/>
    </row>
    <row r="36" spans="1:9" ht="13.5" customHeight="1" x14ac:dyDescent="0.25">
      <c r="A36" s="40"/>
      <c r="B36" s="40"/>
      <c r="C36" s="40"/>
      <c r="D36" s="40"/>
      <c r="E36" s="40"/>
      <c r="F36" s="40"/>
      <c r="G36" s="40"/>
      <c r="H36" s="40"/>
      <c r="I36" s="40"/>
    </row>
    <row r="37" spans="1:9" ht="13.5" customHeight="1" x14ac:dyDescent="0.25">
      <c r="A37" s="40"/>
      <c r="B37" s="40"/>
      <c r="C37" s="40"/>
      <c r="D37" s="40"/>
      <c r="E37" s="40"/>
      <c r="F37" s="40"/>
      <c r="G37" s="40"/>
      <c r="H37" s="40"/>
      <c r="I37" s="40"/>
    </row>
    <row r="38" spans="1:9" ht="13.5" customHeight="1" x14ac:dyDescent="0.25">
      <c r="A38" s="40"/>
      <c r="B38" s="40"/>
      <c r="C38" s="40"/>
      <c r="D38" s="40"/>
      <c r="E38" s="40"/>
      <c r="F38" s="40"/>
      <c r="G38" s="40"/>
      <c r="H38" s="40"/>
      <c r="I38" s="40"/>
    </row>
    <row r="39" spans="1:9" ht="13.5" customHeight="1" x14ac:dyDescent="0.25">
      <c r="A39" s="40"/>
      <c r="B39" s="40"/>
      <c r="C39" s="40"/>
      <c r="D39" s="40"/>
      <c r="E39" s="40"/>
      <c r="F39" s="40"/>
      <c r="G39" s="40"/>
      <c r="H39" s="40"/>
      <c r="I39" s="40"/>
    </row>
    <row r="40" spans="1:9" ht="13.5" customHeight="1" x14ac:dyDescent="0.25">
      <c r="A40" s="40"/>
      <c r="B40" s="40"/>
      <c r="C40" s="40"/>
      <c r="D40" s="40"/>
      <c r="E40" s="40"/>
      <c r="F40" s="40"/>
      <c r="G40" s="40"/>
      <c r="H40" s="40"/>
      <c r="I40" s="40"/>
    </row>
    <row r="41" spans="1:9" ht="13.5" customHeight="1" x14ac:dyDescent="0.25">
      <c r="A41" s="40"/>
      <c r="B41" s="40"/>
      <c r="C41" s="40"/>
      <c r="D41" s="40"/>
      <c r="E41" s="40"/>
      <c r="F41" s="40"/>
      <c r="G41" s="40"/>
      <c r="H41" s="40"/>
      <c r="I41" s="40"/>
    </row>
    <row r="42" spans="1:9" ht="13.5" customHeight="1" x14ac:dyDescent="0.25">
      <c r="A42" s="40"/>
      <c r="B42" s="40"/>
      <c r="C42" s="40"/>
      <c r="D42" s="40"/>
      <c r="E42" s="40"/>
      <c r="F42" s="40"/>
      <c r="G42" s="40"/>
      <c r="H42" s="40"/>
      <c r="I42" s="40"/>
    </row>
    <row r="43" spans="1:9" ht="13.5" customHeight="1" x14ac:dyDescent="0.25">
      <c r="A43" s="40"/>
      <c r="B43" s="40"/>
      <c r="C43" s="40"/>
      <c r="D43" s="40"/>
      <c r="E43" s="40"/>
      <c r="F43" s="40"/>
      <c r="G43" s="40"/>
      <c r="H43" s="40"/>
      <c r="I43" s="40"/>
    </row>
    <row r="44" spans="1:9" ht="13.5" customHeight="1" x14ac:dyDescent="0.25">
      <c r="A44" s="40"/>
      <c r="B44" s="40"/>
      <c r="C44" s="40"/>
      <c r="D44" s="40"/>
      <c r="E44" s="40"/>
      <c r="F44" s="40"/>
      <c r="G44" s="40"/>
      <c r="H44" s="40"/>
      <c r="I44" s="40"/>
    </row>
    <row r="45" spans="1:9" ht="13.5" customHeight="1" x14ac:dyDescent="0.25">
      <c r="A45" s="40"/>
      <c r="B45" s="40"/>
      <c r="C45" s="40"/>
      <c r="D45" s="40"/>
      <c r="E45" s="40"/>
      <c r="F45" s="40"/>
      <c r="G45" s="40"/>
      <c r="H45" s="40"/>
      <c r="I45" s="40"/>
    </row>
    <row r="46" spans="1:9" ht="13.5" customHeight="1" x14ac:dyDescent="0.25">
      <c r="A46" s="40"/>
      <c r="B46" s="40"/>
      <c r="C46" s="40"/>
      <c r="D46" s="40"/>
      <c r="E46" s="40"/>
      <c r="F46" s="40"/>
      <c r="G46" s="40"/>
      <c r="H46" s="40"/>
      <c r="I46" s="40"/>
    </row>
    <row r="47" spans="1:9" ht="13.5" customHeight="1" x14ac:dyDescent="0.25">
      <c r="A47" s="40"/>
      <c r="B47" s="40"/>
      <c r="C47" s="40"/>
      <c r="D47" s="40"/>
      <c r="E47" s="40"/>
      <c r="F47" s="40"/>
      <c r="G47" s="40"/>
      <c r="H47" s="40"/>
      <c r="I47" s="40"/>
    </row>
    <row r="48" spans="1:9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CALVO CANO Santi</dc:creator>
  <cp:lastModifiedBy>CALVO CANO Santi</cp:lastModifiedBy>
  <dcterms:created xsi:type="dcterms:W3CDTF">2022-09-15T05:24:08Z</dcterms:created>
  <dcterms:modified xsi:type="dcterms:W3CDTF">2022-09-15T06:00:14Z</dcterms:modified>
</cp:coreProperties>
</file>